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 defaultThemeVersion="124226"/>
  <bookViews>
    <workbookView xWindow="0" yWindow="0" windowWidth="23016" windowHeight="2916" tabRatio="703" activeTab="9"/>
  </bookViews>
  <sheets>
    <sheet name="AIMORES" sheetId="6" r:id="rId1"/>
    <sheet name="ARAÇUAI" sheetId="28" r:id="rId2"/>
    <sheet name="JANAUBA" sheetId="31" r:id="rId3"/>
    <sheet name="LAVRAS" sheetId="30" r:id="rId4"/>
    <sheet name="MACHADO" sheetId="32" r:id="rId5"/>
    <sheet name="PARACATU" sheetId="33" r:id="rId6"/>
    <sheet name="POMPEU" sheetId="34" r:id="rId7"/>
    <sheet name="SETE LAGOAS" sheetId="35" r:id="rId8"/>
    <sheet name="UBERABA" sheetId="37" r:id="rId9"/>
    <sheet name="VIÇOSA" sheetId="36" r:id="rId10"/>
  </sheets>
  <calcPr calcId="162913"/>
</workbook>
</file>

<file path=xl/calcChain.xml><?xml version="1.0" encoding="utf-8"?>
<calcChain xmlns="http://schemas.openxmlformats.org/spreadsheetml/2006/main">
  <c r="B56" i="6" l="1"/>
  <c r="C56" i="6"/>
  <c r="D56" i="6"/>
  <c r="E56" i="6"/>
  <c r="F56" i="6"/>
  <c r="B57" i="6"/>
  <c r="C57" i="6"/>
  <c r="D57" i="6"/>
  <c r="E57" i="6"/>
  <c r="F57" i="6"/>
  <c r="B58" i="6"/>
  <c r="C58" i="6"/>
  <c r="D58" i="6"/>
  <c r="E58" i="6"/>
  <c r="F58" i="6"/>
  <c r="B59" i="6"/>
  <c r="C59" i="6"/>
  <c r="D59" i="6"/>
  <c r="E59" i="6"/>
  <c r="F59" i="6"/>
  <c r="E49" i="36" l="1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F27" i="36" s="1"/>
  <c r="D58" i="36" s="1"/>
  <c r="E26" i="36"/>
  <c r="E25" i="36"/>
  <c r="F25" i="36" s="1"/>
  <c r="D56" i="36" s="1"/>
  <c r="E24" i="36"/>
  <c r="E23" i="36"/>
  <c r="F23" i="36" s="1"/>
  <c r="D54" i="36" s="1"/>
  <c r="E22" i="36"/>
  <c r="E21" i="36"/>
  <c r="F21" i="36" s="1"/>
  <c r="C61" i="36" s="1"/>
  <c r="E20" i="36"/>
  <c r="E19" i="36"/>
  <c r="F19" i="36" s="1"/>
  <c r="C59" i="36" s="1"/>
  <c r="E18" i="36"/>
  <c r="E17" i="36"/>
  <c r="F17" i="36" s="1"/>
  <c r="C57" i="36" s="1"/>
  <c r="E16" i="36"/>
  <c r="E15" i="36"/>
  <c r="F15" i="36" s="1"/>
  <c r="C55" i="36" s="1"/>
  <c r="E14" i="36"/>
  <c r="E13" i="36"/>
  <c r="F13" i="36" s="1"/>
  <c r="B62" i="36" s="1"/>
  <c r="E12" i="36"/>
  <c r="E11" i="36"/>
  <c r="F11" i="36" s="1"/>
  <c r="B60" i="36" s="1"/>
  <c r="E10" i="36"/>
  <c r="E9" i="36"/>
  <c r="F9" i="36" s="1"/>
  <c r="B58" i="36" s="1"/>
  <c r="E8" i="36"/>
  <c r="E7" i="36"/>
  <c r="F7" i="36" s="1"/>
  <c r="B56" i="36" s="1"/>
  <c r="E6" i="36"/>
  <c r="E5" i="36"/>
  <c r="F5" i="36" s="1"/>
  <c r="B54" i="36" s="1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F25" i="37" s="1"/>
  <c r="D56" i="37" s="1"/>
  <c r="E24" i="37"/>
  <c r="E23" i="37"/>
  <c r="E22" i="37"/>
  <c r="E21" i="37"/>
  <c r="F21" i="37" s="1"/>
  <c r="D52" i="37" s="1"/>
  <c r="E20" i="37"/>
  <c r="E19" i="37"/>
  <c r="E18" i="37"/>
  <c r="E17" i="37"/>
  <c r="F17" i="37" s="1"/>
  <c r="C57" i="37" s="1"/>
  <c r="E16" i="37"/>
  <c r="E15" i="37"/>
  <c r="E14" i="37"/>
  <c r="E13" i="37"/>
  <c r="F13" i="37" s="1"/>
  <c r="C53" i="37" s="1"/>
  <c r="E12" i="37"/>
  <c r="E11" i="37"/>
  <c r="E10" i="37"/>
  <c r="E9" i="37"/>
  <c r="F9" i="37" s="1"/>
  <c r="B58" i="37" s="1"/>
  <c r="E8" i="37"/>
  <c r="E7" i="37"/>
  <c r="E6" i="37"/>
  <c r="E5" i="37"/>
  <c r="F5" i="37" s="1"/>
  <c r="B54" i="37" s="1"/>
  <c r="E4" i="37"/>
  <c r="E3" i="37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F28" i="35" s="1"/>
  <c r="D59" i="35" s="1"/>
  <c r="E27" i="35"/>
  <c r="E26" i="35"/>
  <c r="E25" i="35"/>
  <c r="E24" i="35"/>
  <c r="F24" i="35" s="1"/>
  <c r="D55" i="35" s="1"/>
  <c r="E23" i="35"/>
  <c r="E22" i="35"/>
  <c r="E21" i="35"/>
  <c r="E20" i="35"/>
  <c r="F20" i="35" s="1"/>
  <c r="C60" i="35" s="1"/>
  <c r="E19" i="35"/>
  <c r="E18" i="35"/>
  <c r="E17" i="35"/>
  <c r="E16" i="35"/>
  <c r="F16" i="35" s="1"/>
  <c r="C56" i="35" s="1"/>
  <c r="E15" i="35"/>
  <c r="E14" i="35"/>
  <c r="E13" i="35"/>
  <c r="E12" i="35"/>
  <c r="F12" i="35" s="1"/>
  <c r="B61" i="35" s="1"/>
  <c r="E11" i="35"/>
  <c r="E10" i="35"/>
  <c r="E9" i="35"/>
  <c r="E8" i="35"/>
  <c r="F8" i="35" s="1"/>
  <c r="B57" i="35" s="1"/>
  <c r="E7" i="35"/>
  <c r="E6" i="35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F25" i="34" s="1"/>
  <c r="D56" i="34" s="1"/>
  <c r="E24" i="34"/>
  <c r="E23" i="34"/>
  <c r="F23" i="34" s="1"/>
  <c r="D54" i="34" s="1"/>
  <c r="E22" i="34"/>
  <c r="E21" i="34"/>
  <c r="F21" i="34" s="1"/>
  <c r="D52" i="34" s="1"/>
  <c r="E20" i="34"/>
  <c r="F20" i="34" s="1"/>
  <c r="C60" i="34" s="1"/>
  <c r="E19" i="34"/>
  <c r="F19" i="34" s="1"/>
  <c r="C59" i="34" s="1"/>
  <c r="E18" i="34"/>
  <c r="F18" i="34" s="1"/>
  <c r="C58" i="34" s="1"/>
  <c r="E17" i="34"/>
  <c r="F17" i="34" s="1"/>
  <c r="C57" i="34" s="1"/>
  <c r="E16" i="34"/>
  <c r="F16" i="34" s="1"/>
  <c r="C56" i="34" s="1"/>
  <c r="E15" i="34"/>
  <c r="F15" i="34" s="1"/>
  <c r="C55" i="34" s="1"/>
  <c r="E14" i="34"/>
  <c r="F14" i="34" s="1"/>
  <c r="C54" i="34" s="1"/>
  <c r="E13" i="34"/>
  <c r="F13" i="34" s="1"/>
  <c r="C53" i="34" s="1"/>
  <c r="E12" i="34"/>
  <c r="F12" i="34" s="1"/>
  <c r="C52" i="34" s="1"/>
  <c r="E11" i="34"/>
  <c r="F11" i="34" s="1"/>
  <c r="B60" i="34" s="1"/>
  <c r="E10" i="34"/>
  <c r="F10" i="34" s="1"/>
  <c r="B59" i="34" s="1"/>
  <c r="E9" i="34"/>
  <c r="F9" i="34" s="1"/>
  <c r="B58" i="34" s="1"/>
  <c r="E8" i="34"/>
  <c r="F8" i="34" s="1"/>
  <c r="B57" i="34" s="1"/>
  <c r="E7" i="34"/>
  <c r="F7" i="34" s="1"/>
  <c r="B56" i="34" s="1"/>
  <c r="E6" i="34"/>
  <c r="F6" i="34" s="1"/>
  <c r="B55" i="34" s="1"/>
  <c r="E5" i="34"/>
  <c r="F5" i="34" s="1"/>
  <c r="B54" i="34" s="1"/>
  <c r="E4" i="34"/>
  <c r="F4" i="34" s="1"/>
  <c r="B53" i="34" s="1"/>
  <c r="E3" i="34"/>
  <c r="F3" i="34" s="1"/>
  <c r="B52" i="34" s="1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F25" i="33" s="1"/>
  <c r="D56" i="33" s="1"/>
  <c r="E24" i="33"/>
  <c r="E23" i="33"/>
  <c r="F23" i="33" s="1"/>
  <c r="D54" i="33" s="1"/>
  <c r="E22" i="33"/>
  <c r="E21" i="33"/>
  <c r="F21" i="33" s="1"/>
  <c r="D52" i="33" s="1"/>
  <c r="E20" i="33"/>
  <c r="F20" i="33" s="1"/>
  <c r="C60" i="33" s="1"/>
  <c r="E19" i="33"/>
  <c r="F19" i="33" s="1"/>
  <c r="C59" i="33" s="1"/>
  <c r="E18" i="33"/>
  <c r="E17" i="33"/>
  <c r="F17" i="33" s="1"/>
  <c r="C57" i="33" s="1"/>
  <c r="E16" i="33"/>
  <c r="F16" i="33" s="1"/>
  <c r="C56" i="33" s="1"/>
  <c r="E15" i="33"/>
  <c r="F15" i="33" s="1"/>
  <c r="C55" i="33" s="1"/>
  <c r="E14" i="33"/>
  <c r="E13" i="33"/>
  <c r="F13" i="33" s="1"/>
  <c r="C53" i="33" s="1"/>
  <c r="E12" i="33"/>
  <c r="F12" i="33" s="1"/>
  <c r="C52" i="33" s="1"/>
  <c r="E11" i="33"/>
  <c r="F11" i="33" s="1"/>
  <c r="B60" i="33" s="1"/>
  <c r="E10" i="33"/>
  <c r="E9" i="33"/>
  <c r="F9" i="33" s="1"/>
  <c r="B58" i="33" s="1"/>
  <c r="E8" i="33"/>
  <c r="F8" i="33" s="1"/>
  <c r="B57" i="33" s="1"/>
  <c r="E7" i="33"/>
  <c r="F7" i="33" s="1"/>
  <c r="B56" i="33" s="1"/>
  <c r="E6" i="33"/>
  <c r="E5" i="33"/>
  <c r="F5" i="33" s="1"/>
  <c r="B54" i="33" s="1"/>
  <c r="E4" i="33"/>
  <c r="F4" i="33" s="1"/>
  <c r="B53" i="33" s="1"/>
  <c r="E3" i="33"/>
  <c r="F3" i="33" s="1"/>
  <c r="B52" i="33" s="1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F25" i="32" s="1"/>
  <c r="D56" i="32" s="1"/>
  <c r="E24" i="32"/>
  <c r="E23" i="32"/>
  <c r="E22" i="32"/>
  <c r="E21" i="32"/>
  <c r="F21" i="32" s="1"/>
  <c r="D52" i="32" s="1"/>
  <c r="E20" i="32"/>
  <c r="F20" i="32" s="1"/>
  <c r="C60" i="32" s="1"/>
  <c r="E19" i="32"/>
  <c r="E18" i="32"/>
  <c r="E17" i="32"/>
  <c r="F17" i="32" s="1"/>
  <c r="C57" i="32" s="1"/>
  <c r="E16" i="32"/>
  <c r="F16" i="32" s="1"/>
  <c r="C56" i="32" s="1"/>
  <c r="E15" i="32"/>
  <c r="E14" i="32"/>
  <c r="E13" i="32"/>
  <c r="F13" i="32" s="1"/>
  <c r="C53" i="32" s="1"/>
  <c r="E12" i="32"/>
  <c r="F12" i="32" s="1"/>
  <c r="C52" i="32" s="1"/>
  <c r="E11" i="32"/>
  <c r="E10" i="32"/>
  <c r="E9" i="32"/>
  <c r="F9" i="32" s="1"/>
  <c r="B58" i="32" s="1"/>
  <c r="E8" i="32"/>
  <c r="F8" i="32" s="1"/>
  <c r="B57" i="32" s="1"/>
  <c r="E7" i="32"/>
  <c r="E6" i="32"/>
  <c r="E5" i="32"/>
  <c r="F5" i="32" s="1"/>
  <c r="B54" i="32" s="1"/>
  <c r="E4" i="32"/>
  <c r="F4" i="32" s="1"/>
  <c r="B53" i="32" s="1"/>
  <c r="E3" i="32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F25" i="30" s="1"/>
  <c r="D56" i="30" s="1"/>
  <c r="E24" i="30"/>
  <c r="E23" i="30"/>
  <c r="E22" i="30"/>
  <c r="E21" i="30"/>
  <c r="F21" i="30" s="1"/>
  <c r="D52" i="30" s="1"/>
  <c r="E20" i="30"/>
  <c r="E19" i="30"/>
  <c r="E18" i="30"/>
  <c r="E17" i="30"/>
  <c r="F17" i="30" s="1"/>
  <c r="C57" i="30" s="1"/>
  <c r="E16" i="30"/>
  <c r="E15" i="30"/>
  <c r="E14" i="30"/>
  <c r="E13" i="30"/>
  <c r="F13" i="30" s="1"/>
  <c r="C53" i="30" s="1"/>
  <c r="E12" i="30"/>
  <c r="E11" i="30"/>
  <c r="E10" i="30"/>
  <c r="E9" i="30"/>
  <c r="F9" i="30" s="1"/>
  <c r="B58" i="30" s="1"/>
  <c r="E8" i="30"/>
  <c r="E7" i="30"/>
  <c r="E6" i="30"/>
  <c r="E5" i="30"/>
  <c r="F5" i="30" s="1"/>
  <c r="B54" i="30" s="1"/>
  <c r="E4" i="30"/>
  <c r="E3" i="30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F25" i="31" s="1"/>
  <c r="D56" i="31" s="1"/>
  <c r="E24" i="31"/>
  <c r="E23" i="31"/>
  <c r="F23" i="31" s="1"/>
  <c r="D54" i="31" s="1"/>
  <c r="E22" i="31"/>
  <c r="E21" i="31"/>
  <c r="F21" i="31" s="1"/>
  <c r="D52" i="31" s="1"/>
  <c r="E20" i="31"/>
  <c r="E19" i="31"/>
  <c r="F19" i="31" s="1"/>
  <c r="C59" i="31" s="1"/>
  <c r="E18" i="31"/>
  <c r="E17" i="31"/>
  <c r="F17" i="31" s="1"/>
  <c r="C57" i="31" s="1"/>
  <c r="E16" i="31"/>
  <c r="E15" i="31"/>
  <c r="F15" i="31" s="1"/>
  <c r="C55" i="31" s="1"/>
  <c r="E14" i="31"/>
  <c r="E13" i="31"/>
  <c r="F13" i="31" s="1"/>
  <c r="C53" i="31" s="1"/>
  <c r="E12" i="31"/>
  <c r="E11" i="31"/>
  <c r="F11" i="31" s="1"/>
  <c r="B60" i="31" s="1"/>
  <c r="E10" i="31"/>
  <c r="E9" i="31"/>
  <c r="F9" i="31" s="1"/>
  <c r="B58" i="31" s="1"/>
  <c r="E8" i="31"/>
  <c r="E7" i="31"/>
  <c r="F7" i="31" s="1"/>
  <c r="B56" i="31" s="1"/>
  <c r="E6" i="31"/>
  <c r="E5" i="31"/>
  <c r="F5" i="31" s="1"/>
  <c r="B54" i="31" s="1"/>
  <c r="E4" i="31"/>
  <c r="E3" i="31"/>
  <c r="F3" i="31" s="1"/>
  <c r="B52" i="31" s="1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F36" i="28" s="1"/>
  <c r="D67" i="28" s="1"/>
  <c r="E35" i="28"/>
  <c r="E34" i="28"/>
  <c r="E33" i="28"/>
  <c r="F33" i="28" s="1"/>
  <c r="D64" i="28" s="1"/>
  <c r="E32" i="28"/>
  <c r="F32" i="28" s="1"/>
  <c r="D63" i="28" s="1"/>
  <c r="E31" i="28"/>
  <c r="E30" i="28"/>
  <c r="E29" i="28"/>
  <c r="F29" i="28" s="1"/>
  <c r="D60" i="28" s="1"/>
  <c r="E28" i="28"/>
  <c r="F28" i="28" s="1"/>
  <c r="C68" i="28" s="1"/>
  <c r="E27" i="28"/>
  <c r="E26" i="28"/>
  <c r="E25" i="28"/>
  <c r="F25" i="28" s="1"/>
  <c r="C65" i="28" s="1"/>
  <c r="E24" i="28"/>
  <c r="F24" i="28" s="1"/>
  <c r="C64" i="28" s="1"/>
  <c r="E23" i="28"/>
  <c r="E22" i="28"/>
  <c r="E21" i="28"/>
  <c r="F21" i="28" s="1"/>
  <c r="C61" i="28" s="1"/>
  <c r="E20" i="28"/>
  <c r="F20" i="28" s="1"/>
  <c r="C60" i="28" s="1"/>
  <c r="E19" i="28"/>
  <c r="E18" i="28"/>
  <c r="E17" i="28"/>
  <c r="F17" i="28" s="1"/>
  <c r="B66" i="28" s="1"/>
  <c r="E16" i="28"/>
  <c r="F16" i="28" s="1"/>
  <c r="B65" i="28" s="1"/>
  <c r="E15" i="28"/>
  <c r="E14" i="28"/>
  <c r="E13" i="28"/>
  <c r="F13" i="28" s="1"/>
  <c r="B62" i="28" s="1"/>
  <c r="E12" i="28"/>
  <c r="F12" i="28" s="1"/>
  <c r="B61" i="28" s="1"/>
  <c r="E11" i="28"/>
  <c r="F36" i="35" l="1"/>
  <c r="E58" i="35" s="1"/>
  <c r="F44" i="35"/>
  <c r="F57" i="35" s="1"/>
  <c r="F13" i="35"/>
  <c r="B62" i="35" s="1"/>
  <c r="F21" i="35"/>
  <c r="C61" i="35" s="1"/>
  <c r="F29" i="35"/>
  <c r="D60" i="35" s="1"/>
  <c r="F37" i="35"/>
  <c r="E59" i="35" s="1"/>
  <c r="F45" i="35"/>
  <c r="F58" i="35" s="1"/>
  <c r="F18" i="28"/>
  <c r="B67" i="28" s="1"/>
  <c r="F30" i="28"/>
  <c r="D61" i="28" s="1"/>
  <c r="F3" i="30"/>
  <c r="B52" i="30" s="1"/>
  <c r="F11" i="30"/>
  <c r="B60" i="30" s="1"/>
  <c r="F19" i="30"/>
  <c r="C59" i="30" s="1"/>
  <c r="F6" i="32"/>
  <c r="B55" i="32" s="1"/>
  <c r="F14" i="32"/>
  <c r="C54" i="32" s="1"/>
  <c r="F18" i="32"/>
  <c r="C58" i="32" s="1"/>
  <c r="F6" i="35"/>
  <c r="B55" i="35" s="1"/>
  <c r="F10" i="35"/>
  <c r="B59" i="35" s="1"/>
  <c r="F14" i="35"/>
  <c r="B63" i="35" s="1"/>
  <c r="F18" i="35"/>
  <c r="C58" i="35" s="1"/>
  <c r="F22" i="35"/>
  <c r="C62" i="35" s="1"/>
  <c r="F26" i="35"/>
  <c r="D57" i="35" s="1"/>
  <c r="F30" i="35"/>
  <c r="D61" i="35" s="1"/>
  <c r="F34" i="35"/>
  <c r="E56" i="35" s="1"/>
  <c r="F38" i="35"/>
  <c r="E60" i="35" s="1"/>
  <c r="F42" i="35"/>
  <c r="F55" i="35" s="1"/>
  <c r="F46" i="35"/>
  <c r="F59" i="35" s="1"/>
  <c r="F50" i="35"/>
  <c r="F63" i="35" s="1"/>
  <c r="F32" i="35"/>
  <c r="D63" i="35" s="1"/>
  <c r="F40" i="35"/>
  <c r="E62" i="35" s="1"/>
  <c r="F48" i="35"/>
  <c r="F61" i="35" s="1"/>
  <c r="F9" i="35"/>
  <c r="B58" i="35" s="1"/>
  <c r="F17" i="35"/>
  <c r="C57" i="35" s="1"/>
  <c r="F25" i="35"/>
  <c r="D56" i="35" s="1"/>
  <c r="F33" i="35"/>
  <c r="E55" i="35" s="1"/>
  <c r="F41" i="35"/>
  <c r="E63" i="35" s="1"/>
  <c r="F49" i="35"/>
  <c r="F62" i="35" s="1"/>
  <c r="F14" i="28"/>
  <c r="B63" i="28" s="1"/>
  <c r="F22" i="28"/>
  <c r="C62" i="28" s="1"/>
  <c r="F26" i="28"/>
  <c r="C66" i="28" s="1"/>
  <c r="F34" i="28"/>
  <c r="D65" i="28" s="1"/>
  <c r="F7" i="30"/>
  <c r="B56" i="30" s="1"/>
  <c r="F15" i="30"/>
  <c r="C55" i="30" s="1"/>
  <c r="F23" i="30"/>
  <c r="D54" i="30" s="1"/>
  <c r="F10" i="32"/>
  <c r="B59" i="32" s="1"/>
  <c r="F11" i="28"/>
  <c r="B60" i="28" s="1"/>
  <c r="F15" i="28"/>
  <c r="B64" i="28" s="1"/>
  <c r="F19" i="28"/>
  <c r="B68" i="28" s="1"/>
  <c r="F23" i="28"/>
  <c r="C63" i="28" s="1"/>
  <c r="F27" i="28"/>
  <c r="C67" i="28" s="1"/>
  <c r="F31" i="28"/>
  <c r="D62" i="28" s="1"/>
  <c r="F3" i="32"/>
  <c r="B52" i="32" s="1"/>
  <c r="F7" i="32"/>
  <c r="B56" i="32" s="1"/>
  <c r="F11" i="32"/>
  <c r="B60" i="32" s="1"/>
  <c r="F15" i="32"/>
  <c r="C55" i="32" s="1"/>
  <c r="F19" i="32"/>
  <c r="C59" i="32" s="1"/>
  <c r="F23" i="32"/>
  <c r="D54" i="32" s="1"/>
  <c r="F6" i="33"/>
  <c r="B55" i="33" s="1"/>
  <c r="F10" i="33"/>
  <c r="B59" i="33" s="1"/>
  <c r="F14" i="33"/>
  <c r="C54" i="33" s="1"/>
  <c r="F18" i="33"/>
  <c r="C58" i="33" s="1"/>
  <c r="F7" i="35"/>
  <c r="B56" i="35" s="1"/>
  <c r="F11" i="35"/>
  <c r="B60" i="35" s="1"/>
  <c r="F15" i="35"/>
  <c r="C55" i="35" s="1"/>
  <c r="F19" i="35"/>
  <c r="C59" i="35" s="1"/>
  <c r="F23" i="35"/>
  <c r="C63" i="35" s="1"/>
  <c r="F27" i="35"/>
  <c r="D58" i="35" s="1"/>
  <c r="F31" i="35"/>
  <c r="D62" i="35" s="1"/>
  <c r="F35" i="35"/>
  <c r="E57" i="35" s="1"/>
  <c r="F39" i="35"/>
  <c r="E61" i="35" s="1"/>
  <c r="F43" i="35"/>
  <c r="F56" i="35" s="1"/>
  <c r="F47" i="35"/>
  <c r="F60" i="35" s="1"/>
  <c r="F3" i="37"/>
  <c r="B52" i="37" s="1"/>
  <c r="F7" i="37"/>
  <c r="B56" i="37" s="1"/>
  <c r="F11" i="37"/>
  <c r="B60" i="37" s="1"/>
  <c r="F15" i="37"/>
  <c r="C55" i="37" s="1"/>
  <c r="F19" i="37"/>
  <c r="C59" i="37" s="1"/>
  <c r="F23" i="37"/>
  <c r="D54" i="37" s="1"/>
  <c r="F47" i="30"/>
  <c r="F60" i="30" s="1"/>
  <c r="F27" i="32"/>
  <c r="D58" i="32" s="1"/>
  <c r="F29" i="32"/>
  <c r="D60" i="32" s="1"/>
  <c r="F31" i="32"/>
  <c r="E53" i="32" s="1"/>
  <c r="F33" i="32"/>
  <c r="E55" i="32" s="1"/>
  <c r="F35" i="32"/>
  <c r="E57" i="32" s="1"/>
  <c r="F37" i="32"/>
  <c r="E59" i="32" s="1"/>
  <c r="F39" i="32"/>
  <c r="F52" i="32" s="1"/>
  <c r="F41" i="32"/>
  <c r="F54" i="32" s="1"/>
  <c r="F43" i="32"/>
  <c r="F56" i="32" s="1"/>
  <c r="F45" i="32"/>
  <c r="F58" i="32" s="1"/>
  <c r="F47" i="32"/>
  <c r="F60" i="32" s="1"/>
  <c r="F22" i="32"/>
  <c r="D53" i="32" s="1"/>
  <c r="F24" i="32"/>
  <c r="D55" i="32" s="1"/>
  <c r="F26" i="32"/>
  <c r="D57" i="32" s="1"/>
  <c r="F28" i="32"/>
  <c r="D59" i="32" s="1"/>
  <c r="F30" i="32"/>
  <c r="E52" i="32" s="1"/>
  <c r="F32" i="32"/>
  <c r="E54" i="32" s="1"/>
  <c r="F34" i="32"/>
  <c r="E56" i="32" s="1"/>
  <c r="F36" i="32"/>
  <c r="E58" i="32" s="1"/>
  <c r="F38" i="32"/>
  <c r="E60" i="32" s="1"/>
  <c r="F40" i="32"/>
  <c r="F53" i="32" s="1"/>
  <c r="F42" i="32"/>
  <c r="F55" i="32" s="1"/>
  <c r="F44" i="32"/>
  <c r="F57" i="32" s="1"/>
  <c r="F46" i="32"/>
  <c r="F59" i="32" s="1"/>
  <c r="F22" i="33"/>
  <c r="D53" i="33" s="1"/>
  <c r="F24" i="33"/>
  <c r="D55" i="33" s="1"/>
  <c r="F26" i="33"/>
  <c r="D57" i="33" s="1"/>
  <c r="F28" i="33"/>
  <c r="D59" i="33" s="1"/>
  <c r="F30" i="33"/>
  <c r="E52" i="33" s="1"/>
  <c r="F32" i="33"/>
  <c r="E54" i="33" s="1"/>
  <c r="F34" i="33"/>
  <c r="E56" i="33" s="1"/>
  <c r="F36" i="33"/>
  <c r="E58" i="33" s="1"/>
  <c r="F38" i="33"/>
  <c r="E60" i="33" s="1"/>
  <c r="F40" i="33"/>
  <c r="F53" i="33" s="1"/>
  <c r="F42" i="33"/>
  <c r="F55" i="33" s="1"/>
  <c r="F44" i="33"/>
  <c r="F57" i="33" s="1"/>
  <c r="F46" i="33"/>
  <c r="F59" i="33" s="1"/>
  <c r="F27" i="33"/>
  <c r="D58" i="33" s="1"/>
  <c r="F29" i="33"/>
  <c r="D60" i="33" s="1"/>
  <c r="F31" i="33"/>
  <c r="E53" i="33" s="1"/>
  <c r="F33" i="33"/>
  <c r="E55" i="33" s="1"/>
  <c r="F35" i="33"/>
  <c r="E57" i="33" s="1"/>
  <c r="F37" i="33"/>
  <c r="E59" i="33" s="1"/>
  <c r="F39" i="33"/>
  <c r="F52" i="33" s="1"/>
  <c r="F41" i="33"/>
  <c r="F54" i="33" s="1"/>
  <c r="F43" i="33"/>
  <c r="F56" i="33" s="1"/>
  <c r="F45" i="33"/>
  <c r="F58" i="33" s="1"/>
  <c r="F47" i="33"/>
  <c r="F60" i="33" s="1"/>
  <c r="F38" i="28"/>
  <c r="E60" i="28" s="1"/>
  <c r="F40" i="28"/>
  <c r="E62" i="28" s="1"/>
  <c r="F42" i="28"/>
  <c r="E64" i="28" s="1"/>
  <c r="F44" i="28"/>
  <c r="E66" i="28" s="1"/>
  <c r="F46" i="28"/>
  <c r="E68" i="28" s="1"/>
  <c r="F48" i="28"/>
  <c r="F61" i="28" s="1"/>
  <c r="F50" i="28"/>
  <c r="F63" i="28" s="1"/>
  <c r="F52" i="28"/>
  <c r="F65" i="28" s="1"/>
  <c r="F4" i="37"/>
  <c r="B53" i="37" s="1"/>
  <c r="F6" i="37"/>
  <c r="B55" i="37" s="1"/>
  <c r="F8" i="37"/>
  <c r="B57" i="37" s="1"/>
  <c r="F10" i="37"/>
  <c r="B59" i="37" s="1"/>
  <c r="F12" i="37"/>
  <c r="C52" i="37" s="1"/>
  <c r="F14" i="37"/>
  <c r="C54" i="37" s="1"/>
  <c r="F16" i="37"/>
  <c r="C56" i="37" s="1"/>
  <c r="F18" i="37"/>
  <c r="C58" i="37" s="1"/>
  <c r="F20" i="37"/>
  <c r="C60" i="37" s="1"/>
  <c r="F22" i="37"/>
  <c r="D53" i="37" s="1"/>
  <c r="F24" i="37"/>
  <c r="D55" i="37" s="1"/>
  <c r="F26" i="37"/>
  <c r="D57" i="37" s="1"/>
  <c r="F28" i="37"/>
  <c r="D59" i="37" s="1"/>
  <c r="F30" i="37"/>
  <c r="E52" i="37" s="1"/>
  <c r="F32" i="37"/>
  <c r="E54" i="37" s="1"/>
  <c r="F34" i="37"/>
  <c r="E56" i="37" s="1"/>
  <c r="F36" i="37"/>
  <c r="E58" i="37" s="1"/>
  <c r="F4" i="31"/>
  <c r="B53" i="31" s="1"/>
  <c r="F6" i="31"/>
  <c r="B55" i="31" s="1"/>
  <c r="F8" i="31"/>
  <c r="B57" i="31" s="1"/>
  <c r="F10" i="31"/>
  <c r="B59" i="31" s="1"/>
  <c r="F12" i="31"/>
  <c r="C52" i="31" s="1"/>
  <c r="F14" i="31"/>
  <c r="C54" i="31" s="1"/>
  <c r="F16" i="31"/>
  <c r="C56" i="31" s="1"/>
  <c r="F18" i="31"/>
  <c r="C58" i="31" s="1"/>
  <c r="F20" i="31"/>
  <c r="C60" i="31" s="1"/>
  <c r="F22" i="31"/>
  <c r="D53" i="31" s="1"/>
  <c r="F24" i="31"/>
  <c r="D55" i="31" s="1"/>
  <c r="F26" i="31"/>
  <c r="D57" i="31" s="1"/>
  <c r="F28" i="31"/>
  <c r="D59" i="31" s="1"/>
  <c r="F30" i="31"/>
  <c r="E52" i="31" s="1"/>
  <c r="F32" i="31"/>
  <c r="E54" i="31" s="1"/>
  <c r="F34" i="31"/>
  <c r="E56" i="31" s="1"/>
  <c r="F36" i="31"/>
  <c r="E58" i="31" s="1"/>
  <c r="F38" i="31"/>
  <c r="E60" i="31" s="1"/>
  <c r="F40" i="31"/>
  <c r="F53" i="31" s="1"/>
  <c r="F42" i="31"/>
  <c r="F55" i="31" s="1"/>
  <c r="F44" i="31"/>
  <c r="F57" i="31" s="1"/>
  <c r="F46" i="31"/>
  <c r="F59" i="31" s="1"/>
  <c r="F27" i="31"/>
  <c r="D58" i="31" s="1"/>
  <c r="F29" i="31"/>
  <c r="D60" i="31" s="1"/>
  <c r="F31" i="31"/>
  <c r="E53" i="31" s="1"/>
  <c r="F33" i="31"/>
  <c r="E55" i="31" s="1"/>
  <c r="F35" i="31"/>
  <c r="E57" i="31" s="1"/>
  <c r="F37" i="31"/>
  <c r="E59" i="31" s="1"/>
  <c r="F39" i="31"/>
  <c r="F52" i="31" s="1"/>
  <c r="F41" i="31"/>
  <c r="F54" i="31" s="1"/>
  <c r="F43" i="31"/>
  <c r="F56" i="31" s="1"/>
  <c r="F45" i="31"/>
  <c r="F58" i="31" s="1"/>
  <c r="F47" i="31"/>
  <c r="F60" i="31" s="1"/>
  <c r="F6" i="36"/>
  <c r="B55" i="36" s="1"/>
  <c r="F8" i="36"/>
  <c r="B57" i="36" s="1"/>
  <c r="F10" i="36"/>
  <c r="B59" i="36" s="1"/>
  <c r="F12" i="36"/>
  <c r="B61" i="36" s="1"/>
  <c r="F14" i="36"/>
  <c r="C54" i="36" s="1"/>
  <c r="F16" i="36"/>
  <c r="C56" i="36" s="1"/>
  <c r="F18" i="36"/>
  <c r="C58" i="36" s="1"/>
  <c r="F20" i="36"/>
  <c r="C60" i="36" s="1"/>
  <c r="F22" i="36"/>
  <c r="C62" i="36" s="1"/>
  <c r="F24" i="36"/>
  <c r="D55" i="36" s="1"/>
  <c r="F26" i="36"/>
  <c r="D57" i="36" s="1"/>
  <c r="F28" i="36"/>
  <c r="D59" i="36" s="1"/>
  <c r="F30" i="36"/>
  <c r="D61" i="36" s="1"/>
  <c r="F32" i="36"/>
  <c r="E54" i="36" s="1"/>
  <c r="F34" i="36"/>
  <c r="E56" i="36" s="1"/>
  <c r="F36" i="36"/>
  <c r="E58" i="36" s="1"/>
  <c r="F38" i="36"/>
  <c r="E60" i="36" s="1"/>
  <c r="F40" i="36"/>
  <c r="E62" i="36" s="1"/>
  <c r="F42" i="36"/>
  <c r="F55" i="36" s="1"/>
  <c r="F44" i="36"/>
  <c r="F57" i="36" s="1"/>
  <c r="F46" i="36"/>
  <c r="F59" i="36" s="1"/>
  <c r="F48" i="36"/>
  <c r="F61" i="36" s="1"/>
  <c r="F29" i="36"/>
  <c r="D60" i="36" s="1"/>
  <c r="F31" i="36"/>
  <c r="D62" i="36" s="1"/>
  <c r="F33" i="36"/>
  <c r="E55" i="36" s="1"/>
  <c r="F35" i="36"/>
  <c r="E57" i="36" s="1"/>
  <c r="F37" i="36"/>
  <c r="E59" i="36" s="1"/>
  <c r="F39" i="36"/>
  <c r="E61" i="36" s="1"/>
  <c r="F41" i="36"/>
  <c r="F54" i="36" s="1"/>
  <c r="F43" i="36"/>
  <c r="F56" i="36" s="1"/>
  <c r="F45" i="36"/>
  <c r="F58" i="36" s="1"/>
  <c r="F47" i="36"/>
  <c r="F60" i="36" s="1"/>
  <c r="F49" i="36"/>
  <c r="F62" i="36" s="1"/>
  <c r="F27" i="30"/>
  <c r="D58" i="30" s="1"/>
  <c r="F29" i="30"/>
  <c r="D60" i="30" s="1"/>
  <c r="F31" i="30"/>
  <c r="E53" i="30" s="1"/>
  <c r="F33" i="30"/>
  <c r="E55" i="30" s="1"/>
  <c r="F35" i="30"/>
  <c r="E57" i="30" s="1"/>
  <c r="F37" i="30"/>
  <c r="E59" i="30" s="1"/>
  <c r="F39" i="30"/>
  <c r="F52" i="30" s="1"/>
  <c r="F41" i="30"/>
  <c r="F54" i="30" s="1"/>
  <c r="F43" i="30"/>
  <c r="F56" i="30" s="1"/>
  <c r="F45" i="30"/>
  <c r="F58" i="30" s="1"/>
  <c r="F4" i="30"/>
  <c r="B53" i="30" s="1"/>
  <c r="F6" i="30"/>
  <c r="B55" i="30" s="1"/>
  <c r="F8" i="30"/>
  <c r="B57" i="30" s="1"/>
  <c r="F10" i="30"/>
  <c r="B59" i="30" s="1"/>
  <c r="F12" i="30"/>
  <c r="C52" i="30" s="1"/>
  <c r="F14" i="30"/>
  <c r="C54" i="30" s="1"/>
  <c r="F16" i="30"/>
  <c r="C56" i="30" s="1"/>
  <c r="F18" i="30"/>
  <c r="C58" i="30" s="1"/>
  <c r="F20" i="30"/>
  <c r="C60" i="30" s="1"/>
  <c r="F22" i="30"/>
  <c r="D53" i="30" s="1"/>
  <c r="F24" i="30"/>
  <c r="D55" i="30" s="1"/>
  <c r="F26" i="30"/>
  <c r="D57" i="30" s="1"/>
  <c r="F28" i="30"/>
  <c r="D59" i="30" s="1"/>
  <c r="F30" i="30"/>
  <c r="E52" i="30" s="1"/>
  <c r="F32" i="30"/>
  <c r="E54" i="30" s="1"/>
  <c r="F34" i="30"/>
  <c r="E56" i="30" s="1"/>
  <c r="F36" i="30"/>
  <c r="E58" i="30" s="1"/>
  <c r="F38" i="30"/>
  <c r="E60" i="30" s="1"/>
  <c r="F40" i="30"/>
  <c r="F53" i="30" s="1"/>
  <c r="F42" i="30"/>
  <c r="F55" i="30" s="1"/>
  <c r="F44" i="30"/>
  <c r="F57" i="30" s="1"/>
  <c r="F46" i="30"/>
  <c r="F59" i="30" s="1"/>
  <c r="F22" i="34"/>
  <c r="D53" i="34" s="1"/>
  <c r="F24" i="34"/>
  <c r="D55" i="34" s="1"/>
  <c r="F26" i="34"/>
  <c r="D57" i="34" s="1"/>
  <c r="F28" i="34"/>
  <c r="D59" i="34" s="1"/>
  <c r="F30" i="34"/>
  <c r="E52" i="34" s="1"/>
  <c r="F32" i="34"/>
  <c r="E54" i="34" s="1"/>
  <c r="F34" i="34"/>
  <c r="E56" i="34" s="1"/>
  <c r="F36" i="34"/>
  <c r="E58" i="34" s="1"/>
  <c r="F38" i="34"/>
  <c r="E60" i="34" s="1"/>
  <c r="F40" i="34"/>
  <c r="F53" i="34" s="1"/>
  <c r="F42" i="34"/>
  <c r="F55" i="34" s="1"/>
  <c r="F44" i="34"/>
  <c r="F57" i="34" s="1"/>
  <c r="F46" i="34"/>
  <c r="F59" i="34" s="1"/>
  <c r="F27" i="34"/>
  <c r="D58" i="34" s="1"/>
  <c r="F29" i="34"/>
  <c r="D60" i="34" s="1"/>
  <c r="F31" i="34"/>
  <c r="E53" i="34" s="1"/>
  <c r="F33" i="34"/>
  <c r="E55" i="34" s="1"/>
  <c r="F35" i="34"/>
  <c r="E57" i="34" s="1"/>
  <c r="F37" i="34"/>
  <c r="E59" i="34" s="1"/>
  <c r="F39" i="34"/>
  <c r="F52" i="34" s="1"/>
  <c r="F41" i="34"/>
  <c r="F54" i="34" s="1"/>
  <c r="F43" i="34"/>
  <c r="F56" i="34" s="1"/>
  <c r="F45" i="34"/>
  <c r="F58" i="34" s="1"/>
  <c r="F47" i="34"/>
  <c r="F60" i="34" s="1"/>
  <c r="F35" i="28"/>
  <c r="D66" i="28" s="1"/>
  <c r="F37" i="28"/>
  <c r="D68" i="28" s="1"/>
  <c r="F39" i="28"/>
  <c r="E61" i="28" s="1"/>
  <c r="F41" i="28"/>
  <c r="E63" i="28" s="1"/>
  <c r="F43" i="28"/>
  <c r="E65" i="28" s="1"/>
  <c r="F45" i="28"/>
  <c r="E67" i="28" s="1"/>
  <c r="F47" i="28"/>
  <c r="F60" i="28" s="1"/>
  <c r="F49" i="28"/>
  <c r="F62" i="28" s="1"/>
  <c r="F51" i="28"/>
  <c r="F64" i="28" s="1"/>
  <c r="F53" i="28"/>
  <c r="F66" i="28" s="1"/>
  <c r="F55" i="28"/>
  <c r="F68" i="28" s="1"/>
  <c r="F54" i="28"/>
  <c r="F67" i="28" s="1"/>
  <c r="F27" i="37"/>
  <c r="D58" i="37" s="1"/>
  <c r="F29" i="37"/>
  <c r="D60" i="37" s="1"/>
  <c r="F31" i="37"/>
  <c r="E53" i="37" s="1"/>
  <c r="F33" i="37"/>
  <c r="E55" i="37" s="1"/>
  <c r="F35" i="37"/>
  <c r="E57" i="37" s="1"/>
  <c r="F37" i="37"/>
  <c r="E59" i="37" s="1"/>
  <c r="F39" i="37"/>
  <c r="F52" i="37" s="1"/>
  <c r="F41" i="37"/>
  <c r="F54" i="37" s="1"/>
  <c r="F43" i="37"/>
  <c r="F56" i="37" s="1"/>
  <c r="F45" i="37"/>
  <c r="F58" i="37" s="1"/>
  <c r="F47" i="37"/>
  <c r="F60" i="37" s="1"/>
  <c r="F38" i="37"/>
  <c r="E60" i="37" s="1"/>
  <c r="F40" i="37"/>
  <c r="F53" i="37" s="1"/>
  <c r="F42" i="37"/>
  <c r="F55" i="37" s="1"/>
  <c r="F44" i="37"/>
  <c r="F57" i="37" s="1"/>
  <c r="F46" i="37"/>
  <c r="F59" i="37" s="1"/>
  <c r="E51" i="6"/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F29" i="6" s="1"/>
  <c r="D60" i="6" s="1"/>
  <c r="E30" i="6"/>
  <c r="E31" i="6"/>
  <c r="E32" i="6"/>
  <c r="E33" i="6"/>
  <c r="F33" i="6" s="1"/>
  <c r="D64" i="6" s="1"/>
  <c r="E34" i="6"/>
  <c r="E35" i="6"/>
  <c r="E36" i="6"/>
  <c r="E37" i="6"/>
  <c r="F37" i="6" s="1"/>
  <c r="E38" i="6"/>
  <c r="E39" i="6"/>
  <c r="E40" i="6"/>
  <c r="E41" i="6"/>
  <c r="F41" i="6" s="1"/>
  <c r="E63" i="6" s="1"/>
  <c r="E42" i="6"/>
  <c r="E43" i="6"/>
  <c r="E44" i="6"/>
  <c r="E45" i="6"/>
  <c r="F45" i="6" s="1"/>
  <c r="E46" i="6"/>
  <c r="E47" i="6"/>
  <c r="E48" i="6"/>
  <c r="E49" i="6"/>
  <c r="F49" i="6" s="1"/>
  <c r="F62" i="6" s="1"/>
  <c r="E50" i="6"/>
  <c r="E7" i="6"/>
  <c r="F7" i="6" l="1"/>
  <c r="F47" i="6"/>
  <c r="F60" i="6" s="1"/>
  <c r="F43" i="6"/>
  <c r="F39" i="6"/>
  <c r="E61" i="6" s="1"/>
  <c r="F35" i="6"/>
  <c r="F31" i="6"/>
  <c r="D62" i="6" s="1"/>
  <c r="F50" i="6"/>
  <c r="F63" i="6" s="1"/>
  <c r="F48" i="6"/>
  <c r="F61" i="6" s="1"/>
  <c r="F46" i="6"/>
  <c r="F44" i="6"/>
  <c r="F42" i="6"/>
  <c r="E64" i="6" s="1"/>
  <c r="F40" i="6"/>
  <c r="E62" i="6" s="1"/>
  <c r="F38" i="6"/>
  <c r="E60" i="6" s="1"/>
  <c r="F36" i="6"/>
  <c r="F34" i="6"/>
  <c r="F32" i="6"/>
  <c r="D63" i="6" s="1"/>
  <c r="F30" i="6"/>
  <c r="D61" i="6" s="1"/>
  <c r="F28" i="6"/>
  <c r="F26" i="6"/>
  <c r="F24" i="6"/>
  <c r="C64" i="6" s="1"/>
  <c r="F22" i="6"/>
  <c r="C62" i="6" s="1"/>
  <c r="F20" i="6"/>
  <c r="C60" i="6" s="1"/>
  <c r="F18" i="6"/>
  <c r="F16" i="6"/>
  <c r="F14" i="6"/>
  <c r="B63" i="6" s="1"/>
  <c r="F12" i="6"/>
  <c r="B61" i="6" s="1"/>
  <c r="F10" i="6"/>
  <c r="F8" i="6"/>
  <c r="F27" i="6"/>
  <c r="F25" i="6"/>
  <c r="F23" i="6"/>
  <c r="C63" i="6" s="1"/>
  <c r="F21" i="6"/>
  <c r="C61" i="6" s="1"/>
  <c r="F19" i="6"/>
  <c r="F17" i="6"/>
  <c r="F15" i="6"/>
  <c r="B64" i="6" s="1"/>
  <c r="F13" i="6"/>
  <c r="B62" i="6" s="1"/>
  <c r="F11" i="6"/>
  <c r="B60" i="6" s="1"/>
  <c r="F9" i="6"/>
  <c r="F51" i="6"/>
  <c r="F64" i="6" s="1"/>
</calcChain>
</file>

<file path=xl/sharedStrings.xml><?xml version="1.0" encoding="utf-8"?>
<sst xmlns="http://schemas.openxmlformats.org/spreadsheetml/2006/main" count="841" uniqueCount="30">
  <si>
    <t>Yield (Kg/ha)</t>
  </si>
  <si>
    <t>Palhada</t>
  </si>
  <si>
    <t>Cob0</t>
  </si>
  <si>
    <t>Cob2</t>
  </si>
  <si>
    <t>Cob4</t>
  </si>
  <si>
    <t>Rz 30</t>
  </si>
  <si>
    <t>Rz 50</t>
  </si>
  <si>
    <t>Rz 70</t>
  </si>
  <si>
    <t>P-50</t>
  </si>
  <si>
    <t>P-25</t>
  </si>
  <si>
    <t>P0</t>
  </si>
  <si>
    <t>P+50</t>
  </si>
  <si>
    <t>P+25</t>
  </si>
  <si>
    <t>Cenários</t>
  </si>
  <si>
    <t>Rz30Cob0</t>
  </si>
  <si>
    <t>Rz30Cob2</t>
  </si>
  <si>
    <t>Rz30Cob4</t>
  </si>
  <si>
    <t>Rz50Cob0</t>
  </si>
  <si>
    <t>Rz50Cob2</t>
  </si>
  <si>
    <t>Rz50Cob4</t>
  </si>
  <si>
    <t>Rz70Cob0</t>
  </si>
  <si>
    <t>Rz70Cob2</t>
  </si>
  <si>
    <t>Rz70Cob4</t>
  </si>
  <si>
    <t>Yield corrigido 13% (Kg/ha)</t>
  </si>
  <si>
    <t>Baseline</t>
  </si>
  <si>
    <t>Variação da Produtividade (%)</t>
  </si>
  <si>
    <t>0</t>
  </si>
  <si>
    <t>+25</t>
  </si>
  <si>
    <t>+50</t>
  </si>
  <si>
    <t>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</si>
</sst>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16" fontId="1" fillId="0" borderId="1" xfId="0" applyNumberFormat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0" fontId="0" fillId="0" borderId="0" xfId="1" applyNumberFormat="1" applyFont="1" applyFill="1"/>
    <xf numFmtId="1" fontId="0" fillId="0" borderId="0" xfId="0" applyNumberFormat="1" applyFill="1"/>
    <xf numFmtId="1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pt-BR" sz="4000"/>
              <a:t>(A) AIMORÉS</a:t>
            </a:r>
          </a:p>
        </c:rich>
      </c:tx>
      <c:layout>
        <c:manualLayout>
          <c:xMode val="edge"/>
          <c:yMode val="edge"/>
          <c:x val="0.18078408576884739"/>
          <c:y val="0.1483999829439236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751440772268945"/>
          <c:y val="0.13086376326493537"/>
          <c:w val="0.82475835893531246"/>
          <c:h val="0.79494074987290253"/>
        </c:manualLayout>
      </c:layout>
      <c:lineChart>
        <c:grouping val="standard"/>
        <c:varyColors val="0"/>
        <c:ser>
          <c:idx val="0"/>
          <c:order val="0"/>
          <c:tx>
            <c:strRef>
              <c:f>AIMORES!$A$56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AIMORES!$B$56:$F$56</c:f>
              <c:numCache>
                <c:formatCode>0.00</c:formatCode>
                <c:ptCount val="5"/>
                <c:pt idx="0">
                  <c:v>-50.039031664848096</c:v>
                </c:pt>
                <c:pt idx="1">
                  <c:v>-20.474896188891389</c:v>
                </c:pt>
                <c:pt idx="2">
                  <c:v>-8.2475985139541024</c:v>
                </c:pt>
                <c:pt idx="3">
                  <c:v>-2.8352076550169358</c:v>
                </c:pt>
                <c:pt idx="4">
                  <c:v>0.50970762331055131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8A-46FC-A463-4F322FABF2FA}"/>
            </c:ext>
          </c:extLst>
        </c:ser>
        <c:ser>
          <c:idx val="1"/>
          <c:order val="1"/>
          <c:tx>
            <c:strRef>
              <c:f>AIMORES!$A$57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AIMORES!$B$57:$F$57</c:f>
              <c:numCache>
                <c:formatCode>0.00</c:formatCode>
                <c:ptCount val="5"/>
                <c:pt idx="0">
                  <c:v>-39.955304917115107</c:v>
                </c:pt>
                <c:pt idx="1">
                  <c:v>-12.667251230536102</c:v>
                </c:pt>
                <c:pt idx="2">
                  <c:v>-3.2718812387797613</c:v>
                </c:pt>
                <c:pt idx="3">
                  <c:v>1.3227033090542406</c:v>
                </c:pt>
                <c:pt idx="4">
                  <c:v>3.7584103944494185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8A-46FC-A463-4F322FABF2FA}"/>
            </c:ext>
          </c:extLst>
        </c:ser>
        <c:ser>
          <c:idx val="2"/>
          <c:order val="2"/>
          <c:tx>
            <c:strRef>
              <c:f>AIMORES!$A$58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AIMORES!$B$58:$F$58</c:f>
              <c:numCache>
                <c:formatCode>0.00</c:formatCode>
                <c:ptCount val="5"/>
                <c:pt idx="0">
                  <c:v>-32.951471723362801</c:v>
                </c:pt>
                <c:pt idx="1">
                  <c:v>-8.985154847470378</c:v>
                </c:pt>
                <c:pt idx="2">
                  <c:v>-1.0535269537152336</c:v>
                </c:pt>
                <c:pt idx="3">
                  <c:v>2.6578705110852141</c:v>
                </c:pt>
                <c:pt idx="4">
                  <c:v>5.2711334052011782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8A-46FC-A463-4F322FABF2FA}"/>
            </c:ext>
          </c:extLst>
        </c:ser>
        <c:ser>
          <c:idx val="3"/>
          <c:order val="3"/>
          <c:tx>
            <c:strRef>
              <c:f>AIMORES!$A$59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AIMORES!$B$59:$F$59</c:f>
              <c:numCache>
                <c:formatCode>0.00</c:formatCode>
                <c:ptCount val="5"/>
                <c:pt idx="0">
                  <c:v>-48.089635070333536</c:v>
                </c:pt>
                <c:pt idx="1">
                  <c:v>-17.682546832531187</c:v>
                </c:pt>
                <c:pt idx="2">
                  <c:v>-4.9986770780261702</c:v>
                </c:pt>
                <c:pt idx="3">
                  <c:v>9.4244524087017112E-2</c:v>
                </c:pt>
                <c:pt idx="4">
                  <c:v>3.8399723607706715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8A-46FC-A463-4F322FABF2FA}"/>
            </c:ext>
          </c:extLst>
        </c:ser>
        <c:ser>
          <c:idx val="4"/>
          <c:order val="4"/>
          <c:tx>
            <c:strRef>
              <c:f>AIMORES!$A$60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AIMORES!$B$60:$F$60</c:f>
              <c:numCache>
                <c:formatCode>0.00</c:formatCode>
                <c:ptCount val="5"/>
                <c:pt idx="0">
                  <c:v>-36.27911248335414</c:v>
                </c:pt>
                <c:pt idx="1">
                  <c:v>-8.5246468016994648</c:v>
                </c:pt>
                <c:pt idx="2">
                  <c:v>0</c:v>
                </c:pt>
                <c:pt idx="3">
                  <c:v>4.181745426079253</c:v>
                </c:pt>
                <c:pt idx="4">
                  <c:v>7.0788352164016022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8A-46FC-A463-4F322FABF2FA}"/>
            </c:ext>
          </c:extLst>
        </c:ser>
        <c:ser>
          <c:idx val="5"/>
          <c:order val="5"/>
          <c:tx>
            <c:strRef>
              <c:f>AIMORES!$A$61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AIMORES!$B$61:$F$61</c:f>
              <c:numCache>
                <c:formatCode>0.00</c:formatCode>
                <c:ptCount val="5"/>
                <c:pt idx="0">
                  <c:v>-28.541002927921522</c:v>
                </c:pt>
                <c:pt idx="1">
                  <c:v>-4.6555920239831572</c:v>
                </c:pt>
                <c:pt idx="2">
                  <c:v>2.2767377837449088</c:v>
                </c:pt>
                <c:pt idx="3">
                  <c:v>6.0226842852175944</c:v>
                </c:pt>
                <c:pt idx="4">
                  <c:v>8.6584696526072591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8A-46FC-A463-4F322FABF2FA}"/>
            </c:ext>
          </c:extLst>
        </c:ser>
        <c:ser>
          <c:idx val="6"/>
          <c:order val="6"/>
          <c:tx>
            <c:strRef>
              <c:f>AIMORES!$A$62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AIMORES!$B$62:$F$62</c:f>
              <c:numCache>
                <c:formatCode>0.00</c:formatCode>
                <c:ptCount val="5"/>
                <c:pt idx="0">
                  <c:v>-48.342192901703619</c:v>
                </c:pt>
                <c:pt idx="1">
                  <c:v>-17.114018380962158</c:v>
                </c:pt>
                <c:pt idx="2">
                  <c:v>-4.6886104071319661</c:v>
                </c:pt>
                <c:pt idx="3">
                  <c:v>0.30613070469103221</c:v>
                </c:pt>
                <c:pt idx="4">
                  <c:v>3.8266338086377027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8A-46FC-A463-4F322FABF2FA}"/>
            </c:ext>
          </c:extLst>
        </c:ser>
        <c:ser>
          <c:idx val="7"/>
          <c:order val="7"/>
          <c:tx>
            <c:strRef>
              <c:f>AIMORES!$A$63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AIMORES!$B$63:$F$63</c:f>
              <c:numCache>
                <c:formatCode>0.00</c:formatCode>
                <c:ptCount val="5"/>
                <c:pt idx="0">
                  <c:v>-36.010154792804187</c:v>
                </c:pt>
                <c:pt idx="1">
                  <c:v>-8.2508784857900697</c:v>
                </c:pt>
                <c:pt idx="2">
                  <c:v>6.0351481781961702E-2</c:v>
                </c:pt>
                <c:pt idx="3">
                  <c:v>4.5198011899737711</c:v>
                </c:pt>
                <c:pt idx="4">
                  <c:v>7.197351532074836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8A-46FC-A463-4F322FABF2FA}"/>
            </c:ext>
          </c:extLst>
        </c:ser>
        <c:ser>
          <c:idx val="8"/>
          <c:order val="8"/>
          <c:tx>
            <c:strRef>
              <c:f>AIMORES!$A$64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AIMORES!$B$64:$F$64</c:f>
              <c:numCache>
                <c:formatCode>0.00</c:formatCode>
                <c:ptCount val="5"/>
                <c:pt idx="0">
                  <c:v>-28.248210775363468</c:v>
                </c:pt>
                <c:pt idx="1">
                  <c:v>-4.1745294880401236</c:v>
                </c:pt>
                <c:pt idx="2">
                  <c:v>2.6803929843588925</c:v>
                </c:pt>
                <c:pt idx="3">
                  <c:v>6.2929539645019572</c:v>
                </c:pt>
                <c:pt idx="4">
                  <c:v>8.5141508918243467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8A-46FC-A463-4F322FABF2FA}"/>
            </c:ext>
          </c:extLst>
        </c:ser>
        <c:ser>
          <c:idx val="9"/>
          <c:order val="9"/>
          <c:tx>
            <c:strRef>
              <c:f>AIMORES!$A$65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108A-46FC-A463-4F322FABF2FA}"/>
              </c:ext>
            </c:extLst>
          </c:dPt>
          <c:cat>
            <c:strRef>
              <c:f>AIMORES!$B$55:$F$55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AIMORES!$B$65:$F$65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08A-46FC-A463-4F322FABF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80960"/>
        <c:axId val="74699136"/>
      </c:lineChart>
      <c:catAx>
        <c:axId val="7468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Rainfall (%) </a:t>
                </a:r>
              </a:p>
            </c:rich>
          </c:tx>
          <c:layout>
            <c:manualLayout>
              <c:xMode val="edge"/>
              <c:yMode val="edge"/>
              <c:x val="0.38465833333333332"/>
              <c:y val="1.1522067901234568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4699136"/>
        <c:crossesAt val="20"/>
        <c:auto val="1"/>
        <c:lblAlgn val="ctr"/>
        <c:lblOffset val="100"/>
        <c:tickMarkSkip val="1"/>
        <c:noMultiLvlLbl val="0"/>
      </c:catAx>
      <c:valAx>
        <c:axId val="74699136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6385628232654959E-2"/>
              <c:y val="0.41969296070294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4680960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136517615176154"/>
          <c:y val="0.74669519519519523"/>
          <c:w val="0.56584322493224937"/>
          <c:h val="0.1771999249249249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(J) VIÇOSA</a:t>
            </a:r>
          </a:p>
        </c:rich>
      </c:tx>
      <c:layout>
        <c:manualLayout>
          <c:xMode val="edge"/>
          <c:yMode val="edge"/>
          <c:x val="0.18831521422530251"/>
          <c:y val="0.1581396429415965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23117192560738"/>
          <c:y val="0.14079814941464802"/>
          <c:w val="0.8014779409751227"/>
          <c:h val="0.78500634433437755"/>
        </c:manualLayout>
      </c:layout>
      <c:lineChart>
        <c:grouping val="standard"/>
        <c:varyColors val="0"/>
        <c:ser>
          <c:idx val="0"/>
          <c:order val="0"/>
          <c:tx>
            <c:strRef>
              <c:f>VIÇOSA!$A$54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VIÇOSA!$B$54:$F$54</c:f>
              <c:numCache>
                <c:formatCode>0.00</c:formatCode>
                <c:ptCount val="5"/>
                <c:pt idx="0">
                  <c:v>-44.732218280114878</c:v>
                </c:pt>
                <c:pt idx="1">
                  <c:v>-19.594357154924815</c:v>
                </c:pt>
                <c:pt idx="2">
                  <c:v>-9.1988511572900666</c:v>
                </c:pt>
                <c:pt idx="3">
                  <c:v>-6.2873796249366398</c:v>
                </c:pt>
                <c:pt idx="4">
                  <c:v>-5.4171312721743581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2-40F7-8539-21E9ED682D8C}"/>
            </c:ext>
          </c:extLst>
        </c:ser>
        <c:ser>
          <c:idx val="1"/>
          <c:order val="1"/>
          <c:tx>
            <c:strRef>
              <c:f>VIÇOSA!$A$55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VIÇOSA!$B$55:$F$55</c:f>
              <c:numCache>
                <c:formatCode>0.00</c:formatCode>
                <c:ptCount val="5"/>
                <c:pt idx="0">
                  <c:v>-34.047981077884785</c:v>
                </c:pt>
                <c:pt idx="1">
                  <c:v>-12.977192093258994</c:v>
                </c:pt>
                <c:pt idx="2">
                  <c:v>-4.870248352762296</c:v>
                </c:pt>
                <c:pt idx="3">
                  <c:v>-2.6852508869741443</c:v>
                </c:pt>
                <c:pt idx="4">
                  <c:v>-2.9162020611589679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2-40F7-8539-21E9ED682D8C}"/>
            </c:ext>
          </c:extLst>
        </c:ser>
        <c:ser>
          <c:idx val="2"/>
          <c:order val="2"/>
          <c:tx>
            <c:strRef>
              <c:f>VIÇOSA!$A$56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VIÇOSA!$B$56:$F$56</c:f>
              <c:numCache>
                <c:formatCode>0.00</c:formatCode>
                <c:ptCount val="5"/>
                <c:pt idx="0">
                  <c:v>-28.686264571718191</c:v>
                </c:pt>
                <c:pt idx="1">
                  <c:v>-9.4907923635749292</c:v>
                </c:pt>
                <c:pt idx="2">
                  <c:v>-2.125190065889504</c:v>
                </c:pt>
                <c:pt idx="3">
                  <c:v>-2.3564791349890202</c:v>
                </c:pt>
                <c:pt idx="4">
                  <c:v>-0.5355634397702258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92-40F7-8539-21E9ED682D8C}"/>
            </c:ext>
          </c:extLst>
        </c:ser>
        <c:ser>
          <c:idx val="3"/>
          <c:order val="3"/>
          <c:tx>
            <c:strRef>
              <c:f>VIÇOSA!$A$57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VIÇOSA!$B$57:$F$57</c:f>
              <c:numCache>
                <c:formatCode>0.00</c:formatCode>
                <c:ptCount val="5"/>
                <c:pt idx="0">
                  <c:v>-38.261023821591479</c:v>
                </c:pt>
                <c:pt idx="1">
                  <c:v>-14.436898124683228</c:v>
                </c:pt>
                <c:pt idx="2">
                  <c:v>-4.5396181787464069</c:v>
                </c:pt>
                <c:pt idx="3">
                  <c:v>-0.25342118601116015</c:v>
                </c:pt>
                <c:pt idx="4">
                  <c:v>2.8655178239567425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92-40F7-8539-21E9ED682D8C}"/>
            </c:ext>
          </c:extLst>
        </c:ser>
        <c:ser>
          <c:idx val="4"/>
          <c:order val="4"/>
          <c:tx>
            <c:strRef>
              <c:f>VIÇOSA!$A$58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VIÇOSA!$B$58:$F$58</c:f>
              <c:numCache>
                <c:formatCode>0.00</c:formatCode>
                <c:ptCount val="5"/>
                <c:pt idx="0">
                  <c:v>-28.591485048150023</c:v>
                </c:pt>
                <c:pt idx="1">
                  <c:v>-8.5225544855549789</c:v>
                </c:pt>
                <c:pt idx="2">
                  <c:v>0</c:v>
                </c:pt>
                <c:pt idx="3">
                  <c:v>4.6490961311032475</c:v>
                </c:pt>
                <c:pt idx="4">
                  <c:v>7.8253083291096592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92-40F7-8539-21E9ED682D8C}"/>
            </c:ext>
          </c:extLst>
        </c:ser>
        <c:ser>
          <c:idx val="5"/>
          <c:order val="5"/>
          <c:tx>
            <c:strRef>
              <c:f>VIÇOSA!$A$59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VIÇOSA!$B$59:$F$59</c:f>
              <c:numCache>
                <c:formatCode>0.00</c:formatCode>
                <c:ptCount val="5"/>
                <c:pt idx="0">
                  <c:v>-23.338232809596214</c:v>
                </c:pt>
                <c:pt idx="1">
                  <c:v>-5.1605000844737177</c:v>
                </c:pt>
                <c:pt idx="2">
                  <c:v>1.9653657712451533</c:v>
                </c:pt>
                <c:pt idx="3">
                  <c:v>4.3306301740158926</c:v>
                </c:pt>
                <c:pt idx="4">
                  <c:v>9.5142760601452991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92-40F7-8539-21E9ED682D8C}"/>
            </c:ext>
          </c:extLst>
        </c:ser>
        <c:ser>
          <c:idx val="6"/>
          <c:order val="6"/>
          <c:tx>
            <c:strRef>
              <c:f>VIÇOSA!$A$60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VIÇOSA!$B$60:$F$60</c:f>
              <c:numCache>
                <c:formatCode>0.00</c:formatCode>
                <c:ptCount val="5"/>
                <c:pt idx="0">
                  <c:v>-36.196147997972631</c:v>
                </c:pt>
                <c:pt idx="1">
                  <c:v>-11.388579151883771</c:v>
                </c:pt>
                <c:pt idx="2">
                  <c:v>-2.4825139381652317</c:v>
                </c:pt>
                <c:pt idx="3">
                  <c:v>0.74539618178746103</c:v>
                </c:pt>
                <c:pt idx="4">
                  <c:v>3.6573745565129157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92-40F7-8539-21E9ED682D8C}"/>
            </c:ext>
          </c:extLst>
        </c:ser>
        <c:ser>
          <c:idx val="7"/>
          <c:order val="7"/>
          <c:tx>
            <c:strRef>
              <c:f>VIÇOSA!$A$61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VIÇOSA!$B$61:$F$61</c:f>
              <c:numCache>
                <c:formatCode>0.00</c:formatCode>
                <c:ptCount val="5"/>
                <c:pt idx="0">
                  <c:v>-25.800810947795227</c:v>
                </c:pt>
                <c:pt idx="1">
                  <c:v>-5.3987159993242102</c:v>
                </c:pt>
                <c:pt idx="2">
                  <c:v>1.2774117249535255</c:v>
                </c:pt>
                <c:pt idx="3">
                  <c:v>5.0270315931745246</c:v>
                </c:pt>
                <c:pt idx="4">
                  <c:v>7.1822943064707045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92-40F7-8539-21E9ED682D8C}"/>
            </c:ext>
          </c:extLst>
        </c:ser>
        <c:ser>
          <c:idx val="8"/>
          <c:order val="8"/>
          <c:tx>
            <c:strRef>
              <c:f>VIÇOSA!$A$62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VIÇOSA!$B$62:$F$62</c:f>
              <c:numCache>
                <c:formatCode>0.00</c:formatCode>
                <c:ptCount val="5"/>
                <c:pt idx="0">
                  <c:v>-19.301909106267946</c:v>
                </c:pt>
                <c:pt idx="1">
                  <c:v>-2.3733738807230953</c:v>
                </c:pt>
                <c:pt idx="2">
                  <c:v>3.3194796418313688</c:v>
                </c:pt>
                <c:pt idx="3">
                  <c:v>4.7433688122993756</c:v>
                </c:pt>
                <c:pt idx="4">
                  <c:v>8.9532015543166033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92-40F7-8539-21E9ED682D8C}"/>
            </c:ext>
          </c:extLst>
        </c:ser>
        <c:ser>
          <c:idx val="9"/>
          <c:order val="9"/>
          <c:tx>
            <c:strRef>
              <c:f>VIÇOSA!$A$63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2-40F7-8539-21E9ED682D8C}"/>
              </c:ext>
            </c:extLst>
          </c:dPt>
          <c:cat>
            <c:strRef>
              <c:f>VIÇOSA!$B$53:$F$53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VIÇOSA!$B$63:$F$63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92-40F7-8539-21E9ED682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23456"/>
        <c:axId val="79937536"/>
      </c:lineChart>
      <c:catAx>
        <c:axId val="7992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Rainfall (%)</a:t>
                </a:r>
              </a:p>
            </c:rich>
          </c:tx>
          <c:layout>
            <c:manualLayout>
              <c:xMode val="edge"/>
              <c:yMode val="edge"/>
              <c:x val="0.39279807476886169"/>
              <c:y val="1.9786141057539213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9937536"/>
        <c:crossesAt val="20"/>
        <c:auto val="1"/>
        <c:lblAlgn val="ctr"/>
        <c:lblOffset val="100"/>
        <c:tickMarkSkip val="1"/>
        <c:noMultiLvlLbl val="0"/>
      </c:catAx>
      <c:valAx>
        <c:axId val="79937536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9923456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348414132481269"/>
          <c:y val="0.74990572086790463"/>
          <c:w val="0.57372425200378552"/>
          <c:h val="0.1769644927696647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pt-BR" sz="4000"/>
              <a:t>(B) ARAÇUAÍ</a:t>
            </a:r>
          </a:p>
        </c:rich>
      </c:tx>
      <c:layout>
        <c:manualLayout>
          <c:xMode val="edge"/>
          <c:yMode val="edge"/>
          <c:x val="0.18634828233906145"/>
          <c:y val="0.1432606129940843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872152777777776"/>
          <c:y val="0.13086376326493537"/>
          <c:w val="0.81506813271604939"/>
          <c:h val="0.79494074987290253"/>
        </c:manualLayout>
      </c:layout>
      <c:lineChart>
        <c:grouping val="standard"/>
        <c:varyColors val="0"/>
        <c:ser>
          <c:idx val="0"/>
          <c:order val="0"/>
          <c:tx>
            <c:strRef>
              <c:f>ARAÇUAI!$A$60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ARAÇUAI!$B$60:$F$60</c:f>
              <c:numCache>
                <c:formatCode>0.00</c:formatCode>
                <c:ptCount val="5"/>
                <c:pt idx="0">
                  <c:v>-54.55826700890001</c:v>
                </c:pt>
                <c:pt idx="1">
                  <c:v>-33.29349035628988</c:v>
                </c:pt>
                <c:pt idx="2">
                  <c:v>-20.921576979084676</c:v>
                </c:pt>
                <c:pt idx="3">
                  <c:v>-12.187267938817259</c:v>
                </c:pt>
                <c:pt idx="4">
                  <c:v>-7.5238556108352173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4-4D25-A289-9DE138891240}"/>
            </c:ext>
          </c:extLst>
        </c:ser>
        <c:ser>
          <c:idx val="1"/>
          <c:order val="1"/>
          <c:tx>
            <c:strRef>
              <c:f>ARAÇUAI!$A$61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ARAÇUAI!$B$61:$F$61</c:f>
              <c:numCache>
                <c:formatCode>0.00</c:formatCode>
                <c:ptCount val="5"/>
                <c:pt idx="0">
                  <c:v>-46.18633579155582</c:v>
                </c:pt>
                <c:pt idx="1">
                  <c:v>-25.762052686390437</c:v>
                </c:pt>
                <c:pt idx="2">
                  <c:v>-13.819194651526356</c:v>
                </c:pt>
                <c:pt idx="3">
                  <c:v>-7.1603627792260589</c:v>
                </c:pt>
                <c:pt idx="4">
                  <c:v>-1.9521572073046722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4-4D25-A289-9DE138891240}"/>
            </c:ext>
          </c:extLst>
        </c:ser>
        <c:ser>
          <c:idx val="2"/>
          <c:order val="2"/>
          <c:tx>
            <c:strRef>
              <c:f>ARAÇUAI!$A$62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ARAÇUAI!$B$62:$F$62</c:f>
              <c:numCache>
                <c:formatCode>0.00</c:formatCode>
                <c:ptCount val="5"/>
                <c:pt idx="0">
                  <c:v>-42.449272679834181</c:v>
                </c:pt>
                <c:pt idx="1">
                  <c:v>-21.580993115936376</c:v>
                </c:pt>
                <c:pt idx="2">
                  <c:v>-11.114852584701651</c:v>
                </c:pt>
                <c:pt idx="3">
                  <c:v>-4.3991552694195635</c:v>
                </c:pt>
                <c:pt idx="4">
                  <c:v>1.0117588816016765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4-4D25-A289-9DE138891240}"/>
            </c:ext>
          </c:extLst>
        </c:ser>
        <c:ser>
          <c:idx val="3"/>
          <c:order val="3"/>
          <c:tx>
            <c:strRef>
              <c:f>ARAÇUAI!$A$63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ARAÇUAI!$B$63:$F$63</c:f>
              <c:numCache>
                <c:formatCode>0.00</c:formatCode>
                <c:ptCount val="5"/>
                <c:pt idx="0">
                  <c:v>-50.574117972379007</c:v>
                </c:pt>
                <c:pt idx="1">
                  <c:v>-29.015871033635364</c:v>
                </c:pt>
                <c:pt idx="2">
                  <c:v>-12.232537291465507</c:v>
                </c:pt>
                <c:pt idx="3">
                  <c:v>-0.22835377887594488</c:v>
                </c:pt>
                <c:pt idx="4">
                  <c:v>6.8900846737596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44-4D25-A289-9DE138891240}"/>
            </c:ext>
          </c:extLst>
        </c:ser>
        <c:ser>
          <c:idx val="4"/>
          <c:order val="4"/>
          <c:tx>
            <c:strRef>
              <c:f>ARAÇUAI!$A$64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ARAÇUAI!$B$64:$F$64</c:f>
              <c:numCache>
                <c:formatCode>0.00</c:formatCode>
                <c:ptCount val="5"/>
                <c:pt idx="0">
                  <c:v>-42.1823396004255</c:v>
                </c:pt>
                <c:pt idx="1">
                  <c:v>-16.022897818374005</c:v>
                </c:pt>
                <c:pt idx="2">
                  <c:v>0</c:v>
                </c:pt>
                <c:pt idx="3">
                  <c:v>8.4314726811721705</c:v>
                </c:pt>
                <c:pt idx="4">
                  <c:v>12.811895804668305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44-4D25-A289-9DE138891240}"/>
            </c:ext>
          </c:extLst>
        </c:ser>
        <c:ser>
          <c:idx val="5"/>
          <c:order val="5"/>
          <c:tx>
            <c:strRef>
              <c:f>ARAÇUAI!$A$65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ARAÇUAI!$B$65:$F$65</c:f>
              <c:numCache>
                <c:formatCode>0.00</c:formatCode>
                <c:ptCount val="5"/>
                <c:pt idx="0">
                  <c:v>-37.192675730943961</c:v>
                </c:pt>
                <c:pt idx="1">
                  <c:v>-10.211472547371159</c:v>
                </c:pt>
                <c:pt idx="2">
                  <c:v>4.2546501437246143</c:v>
                </c:pt>
                <c:pt idx="3">
                  <c:v>11.573790159825336</c:v>
                </c:pt>
                <c:pt idx="4">
                  <c:v>15.476989565748722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44-4D25-A289-9DE138891240}"/>
            </c:ext>
          </c:extLst>
        </c:ser>
        <c:ser>
          <c:idx val="6"/>
          <c:order val="6"/>
          <c:tx>
            <c:strRef>
              <c:f>ARAÇUAI!$A$66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ARAÇUAI!$B$66:$F$66</c:f>
              <c:numCache>
                <c:formatCode>0.00</c:formatCode>
                <c:ptCount val="5"/>
                <c:pt idx="0">
                  <c:v>-51.445831763029439</c:v>
                </c:pt>
                <c:pt idx="1">
                  <c:v>-28.754959001130629</c:v>
                </c:pt>
                <c:pt idx="2">
                  <c:v>-12.788034618789679</c:v>
                </c:pt>
                <c:pt idx="3">
                  <c:v>-2.5576069237579602</c:v>
                </c:pt>
                <c:pt idx="4">
                  <c:v>4.483003922600548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44-4D25-A289-9DE138891240}"/>
            </c:ext>
          </c:extLst>
        </c:ser>
        <c:ser>
          <c:idx val="7"/>
          <c:order val="7"/>
          <c:tx>
            <c:strRef>
              <c:f>ARAÇUAI!$A$67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ARAÇUAI!$B$67:$F$67</c:f>
              <c:numCache>
                <c:formatCode>0.00</c:formatCode>
                <c:ptCount val="5"/>
                <c:pt idx="0">
                  <c:v>-42.67093640659462</c:v>
                </c:pt>
                <c:pt idx="1">
                  <c:v>-16.268199729275899</c:v>
                </c:pt>
                <c:pt idx="2">
                  <c:v>-0.67904028972387565</c:v>
                </c:pt>
                <c:pt idx="3">
                  <c:v>6.9523021584337874</c:v>
                </c:pt>
                <c:pt idx="4">
                  <c:v>11.004912728270133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44-4D25-A289-9DE138891240}"/>
            </c:ext>
          </c:extLst>
        </c:ser>
        <c:ser>
          <c:idx val="8"/>
          <c:order val="8"/>
          <c:tx>
            <c:strRef>
              <c:f>ARAÇUAI!$A$68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ARAÇUAI!$B$68:$F$68</c:f>
              <c:numCache>
                <c:formatCode>0.00</c:formatCode>
                <c:ptCount val="5"/>
                <c:pt idx="0">
                  <c:v>-38.444830485229488</c:v>
                </c:pt>
                <c:pt idx="1">
                  <c:v>-10.714118462982835</c:v>
                </c:pt>
                <c:pt idx="2">
                  <c:v>3.516068390172733</c:v>
                </c:pt>
                <c:pt idx="3">
                  <c:v>9.4682077573384316</c:v>
                </c:pt>
                <c:pt idx="4">
                  <c:v>14.199189611687046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44-4D25-A289-9DE138891240}"/>
            </c:ext>
          </c:extLst>
        </c:ser>
        <c:ser>
          <c:idx val="9"/>
          <c:order val="9"/>
          <c:tx>
            <c:strRef>
              <c:f>ARAÇUAI!$A$69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C44-4D25-A289-9DE138891240}"/>
              </c:ext>
            </c:extLst>
          </c:dPt>
          <c:cat>
            <c:strRef>
              <c:f>ARAÇUAI!$B$59:$F$59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ARAÇUAI!$B$69:$F$69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44-4D25-A289-9DE138891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82272"/>
        <c:axId val="76183808"/>
      </c:lineChart>
      <c:catAx>
        <c:axId val="7618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sz="4000" b="1" i="0" u="none" strike="noStrike" baseline="0">
                    <a:effectLst/>
                  </a:rPr>
                  <a:t>Change in Rainfall (%)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3905942901234567"/>
              <c:y val="1.2502006172839504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183808"/>
        <c:crossesAt val="20"/>
        <c:auto val="1"/>
        <c:lblAlgn val="ctr"/>
        <c:lblOffset val="100"/>
        <c:tickMarkSkip val="1"/>
        <c:noMultiLvlLbl val="0"/>
      </c:catAx>
      <c:valAx>
        <c:axId val="76183808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4000"/>
                </a:pPr>
                <a:r>
                  <a:rPr lang="pt-BR" sz="4000" b="1" i="0" baseline="0">
                    <a:effectLst/>
                  </a:rPr>
                  <a:t>Change in Yield (%)</a:t>
                </a:r>
                <a:endParaRPr lang="pt-BR" sz="4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196013598472497E-2"/>
              <c:y val="0.304255117334858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182272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503670524691358"/>
          <c:y val="0.74685408950617282"/>
          <c:w val="0.62564336419753097"/>
          <c:h val="0.1763259259259259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pt-BR" sz="4000"/>
              <a:t>(C) JANAÚBA</a:t>
            </a:r>
          </a:p>
        </c:rich>
      </c:tx>
      <c:layout>
        <c:manualLayout>
          <c:xMode val="edge"/>
          <c:yMode val="edge"/>
          <c:x val="0.18419087821675695"/>
          <c:y val="0.1576229812421421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235106665615631"/>
          <c:y val="0.13678308469892791"/>
          <c:w val="0.81143856253229751"/>
          <c:h val="0.78902145504079779"/>
        </c:manualLayout>
      </c:layout>
      <c:lineChart>
        <c:grouping val="standard"/>
        <c:varyColors val="0"/>
        <c:ser>
          <c:idx val="0"/>
          <c:order val="0"/>
          <c:tx>
            <c:strRef>
              <c:f>JANAUBA!$A$52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JANAUBA!$B$52:$F$52</c:f>
              <c:numCache>
                <c:formatCode>0.00</c:formatCode>
                <c:ptCount val="5"/>
                <c:pt idx="0">
                  <c:v>-59.39079471484439</c:v>
                </c:pt>
                <c:pt idx="1">
                  <c:v>-38.983249734910153</c:v>
                </c:pt>
                <c:pt idx="2">
                  <c:v>-26.626328916235863</c:v>
                </c:pt>
                <c:pt idx="3">
                  <c:v>-18.12787891847606</c:v>
                </c:pt>
                <c:pt idx="4">
                  <c:v>-13.737948279209489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C3-4AD3-A946-7AADB34A5120}"/>
            </c:ext>
          </c:extLst>
        </c:ser>
        <c:ser>
          <c:idx val="1"/>
          <c:order val="1"/>
          <c:tx>
            <c:strRef>
              <c:f>JANAUBA!$A$53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JANAUBA!$B$53:$F$53</c:f>
              <c:numCache>
                <c:formatCode>0.00</c:formatCode>
                <c:ptCount val="5"/>
                <c:pt idx="0">
                  <c:v>-53.394963612817328</c:v>
                </c:pt>
                <c:pt idx="1">
                  <c:v>-32.860687548137534</c:v>
                </c:pt>
                <c:pt idx="2">
                  <c:v>-21.560712510320901</c:v>
                </c:pt>
                <c:pt idx="3">
                  <c:v>-13.51606220490752</c:v>
                </c:pt>
                <c:pt idx="4">
                  <c:v>-10.313862119140015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C3-4AD3-A946-7AADB34A5120}"/>
            </c:ext>
          </c:extLst>
        </c:ser>
        <c:ser>
          <c:idx val="2"/>
          <c:order val="2"/>
          <c:tx>
            <c:strRef>
              <c:f>JANAUBA!$A$54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JANAUBA!$B$54:$F$54</c:f>
              <c:numCache>
                <c:formatCode>0.00</c:formatCode>
                <c:ptCount val="5"/>
                <c:pt idx="0">
                  <c:v>-50.099528705444094</c:v>
                </c:pt>
                <c:pt idx="1">
                  <c:v>-29.561412304862934</c:v>
                </c:pt>
                <c:pt idx="2">
                  <c:v>-17.666825258315921</c:v>
                </c:pt>
                <c:pt idx="3">
                  <c:v>-11.15126869763542</c:v>
                </c:pt>
                <c:pt idx="4">
                  <c:v>-8.027155441862643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C3-4AD3-A946-7AADB34A5120}"/>
            </c:ext>
          </c:extLst>
        </c:ser>
        <c:ser>
          <c:idx val="3"/>
          <c:order val="3"/>
          <c:tx>
            <c:strRef>
              <c:f>JANAUBA!$A$55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JANAUBA!$B$55:$F$55</c:f>
              <c:numCache>
                <c:formatCode>0.00</c:formatCode>
                <c:ptCount val="5"/>
                <c:pt idx="0">
                  <c:v>-52.059806831104162</c:v>
                </c:pt>
                <c:pt idx="1">
                  <c:v>-21.693417450913046</c:v>
                </c:pt>
                <c:pt idx="2">
                  <c:v>-6.0830920677862004</c:v>
                </c:pt>
                <c:pt idx="3">
                  <c:v>3.8766057404487686</c:v>
                </c:pt>
                <c:pt idx="4">
                  <c:v>9.4839228604528536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C3-4AD3-A946-7AADB34A5120}"/>
            </c:ext>
          </c:extLst>
        </c:ser>
        <c:ser>
          <c:idx val="4"/>
          <c:order val="4"/>
          <c:tx>
            <c:strRef>
              <c:f>JANAUBA!$A$56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JANAUBA!$B$56:$F$56</c:f>
              <c:numCache>
                <c:formatCode>0.00</c:formatCode>
                <c:ptCount val="5"/>
                <c:pt idx="0">
                  <c:v>-43.056352662312868</c:v>
                </c:pt>
                <c:pt idx="1">
                  <c:v>-13.720453415658751</c:v>
                </c:pt>
                <c:pt idx="2">
                  <c:v>0</c:v>
                </c:pt>
                <c:pt idx="3">
                  <c:v>8.2567221879673802</c:v>
                </c:pt>
                <c:pt idx="4">
                  <c:v>13.80387404551653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C3-4AD3-A946-7AADB34A5120}"/>
            </c:ext>
          </c:extLst>
        </c:ser>
        <c:ser>
          <c:idx val="5"/>
          <c:order val="5"/>
          <c:tx>
            <c:strRef>
              <c:f>JANAUBA!$A$57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JANAUBA!$B$57:$F$57</c:f>
              <c:numCache>
                <c:formatCode>0.00</c:formatCode>
                <c:ptCount val="5"/>
                <c:pt idx="0">
                  <c:v>-35.333650516631856</c:v>
                </c:pt>
                <c:pt idx="1">
                  <c:v>-8.9110727551636408</c:v>
                </c:pt>
                <c:pt idx="2">
                  <c:v>3.6903494492318334</c:v>
                </c:pt>
                <c:pt idx="3">
                  <c:v>11.219754687876705</c:v>
                </c:pt>
                <c:pt idx="4">
                  <c:v>16.791442024795789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C3-4AD3-A946-7AADB34A5120}"/>
            </c:ext>
          </c:extLst>
        </c:ser>
        <c:ser>
          <c:idx val="6"/>
          <c:order val="6"/>
          <c:tx>
            <c:strRef>
              <c:f>JANAUBA!$A$58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JANAUBA!$B$58:$F$58</c:f>
              <c:numCache>
                <c:formatCode>0.00</c:formatCode>
                <c:ptCount val="5"/>
                <c:pt idx="0">
                  <c:v>-53.212547657501773</c:v>
                </c:pt>
                <c:pt idx="1">
                  <c:v>-21.054001523333245</c:v>
                </c:pt>
                <c:pt idx="2">
                  <c:v>-3.761395663407352</c:v>
                </c:pt>
                <c:pt idx="3">
                  <c:v>6.0222867493476828</c:v>
                </c:pt>
                <c:pt idx="4">
                  <c:v>11.498392392721279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C3-4AD3-A946-7AADB34A5120}"/>
            </c:ext>
          </c:extLst>
        </c:ser>
        <c:ser>
          <c:idx val="7"/>
          <c:order val="7"/>
          <c:tx>
            <c:strRef>
              <c:f>JANAUBA!$A$59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JANAUBA!$B$59:$F$59</c:f>
              <c:numCache>
                <c:formatCode>0.00</c:formatCode>
                <c:ptCount val="5"/>
                <c:pt idx="0">
                  <c:v>-43.991261102304414</c:v>
                </c:pt>
                <c:pt idx="1">
                  <c:v>-11.73691992259589</c:v>
                </c:pt>
                <c:pt idx="2">
                  <c:v>0.98525951069854401</c:v>
                </c:pt>
                <c:pt idx="3">
                  <c:v>9.7256506702452903</c:v>
                </c:pt>
                <c:pt idx="4">
                  <c:v>14.640427216033846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CC3-4AD3-A946-7AADB34A5120}"/>
            </c:ext>
          </c:extLst>
        </c:ser>
        <c:ser>
          <c:idx val="8"/>
          <c:order val="8"/>
          <c:tx>
            <c:strRef>
              <c:f>JANAUBA!$A$60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JANAUBA!$B$60:$F$60</c:f>
              <c:numCache>
                <c:formatCode>0.00</c:formatCode>
                <c:ptCount val="5"/>
                <c:pt idx="0">
                  <c:v>-36.201993134332824</c:v>
                </c:pt>
                <c:pt idx="1">
                  <c:v>-6.9714897729721397</c:v>
                </c:pt>
                <c:pt idx="2">
                  <c:v>4.2425044110524945</c:v>
                </c:pt>
                <c:pt idx="3">
                  <c:v>12.920810140193595</c:v>
                </c:pt>
                <c:pt idx="4">
                  <c:v>17.366212298035677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C3-4AD3-A946-7AADB34A5120}"/>
            </c:ext>
          </c:extLst>
        </c:ser>
        <c:ser>
          <c:idx val="9"/>
          <c:order val="9"/>
          <c:tx>
            <c:strRef>
              <c:f>JANAUBA!$A$61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C3-4AD3-A946-7AADB34A5120}"/>
              </c:ext>
            </c:extLst>
          </c:dPt>
          <c:cat>
            <c:strRef>
              <c:f>JANAUBA!$B$51:$F$51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JANAUBA!$B$61:$F$61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CC3-4AD3-A946-7AADB34A5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09952"/>
        <c:axId val="76511488"/>
      </c:lineChart>
      <c:catAx>
        <c:axId val="765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sz="4000" b="1" i="0" baseline="0">
                    <a:effectLst/>
                  </a:rPr>
                  <a:t>Change in Rainfall (%)</a:t>
                </a:r>
                <a:endParaRPr lang="pt-BR" sz="7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56848087259393"/>
              <c:y val="1.0133354191505123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511488"/>
        <c:crossesAt val="20"/>
        <c:auto val="1"/>
        <c:lblAlgn val="ctr"/>
        <c:lblOffset val="100"/>
        <c:tickMarkSkip val="1"/>
        <c:noMultiLvlLbl val="0"/>
      </c:catAx>
      <c:valAx>
        <c:axId val="76511488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4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4000" b="1" i="0" baseline="0">
                    <a:effectLst/>
                  </a:rPr>
                  <a:t>Change in Yield </a:t>
                </a:r>
                <a:r>
                  <a:rPr lang="pt-BR" sz="4000"/>
                  <a:t>(%)</a:t>
                </a:r>
                <a:endParaRPr lang="pt-BR" sz="7200"/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6509952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35141063663867"/>
          <c:y val="0.74868296765145692"/>
          <c:w val="0.61114304129424724"/>
          <c:h val="0.177447162354856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(D) LAVRAS</a:t>
            </a:r>
          </a:p>
        </c:rich>
      </c:tx>
      <c:layout>
        <c:manualLayout>
          <c:xMode val="edge"/>
          <c:yMode val="edge"/>
          <c:x val="0.2044894463042419"/>
          <c:y val="0.165815933158272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12196080280385"/>
          <c:y val="0.15143688993706106"/>
          <c:w val="0.79366770396215447"/>
          <c:h val="0.77436766976621085"/>
        </c:manualLayout>
      </c:layout>
      <c:lineChart>
        <c:grouping val="standard"/>
        <c:varyColors val="0"/>
        <c:ser>
          <c:idx val="0"/>
          <c:order val="0"/>
          <c:tx>
            <c:strRef>
              <c:f>LAVRAS!$A$52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LAVRAS!$B$52:$F$52</c:f>
              <c:numCache>
                <c:formatCode>0.00</c:formatCode>
                <c:ptCount val="5"/>
                <c:pt idx="0">
                  <c:v>-48.732319842440219</c:v>
                </c:pt>
                <c:pt idx="1">
                  <c:v>-22.418219319690568</c:v>
                </c:pt>
                <c:pt idx="2">
                  <c:v>-14.859293626569603</c:v>
                </c:pt>
                <c:pt idx="3">
                  <c:v>-14.427180042427478</c:v>
                </c:pt>
                <c:pt idx="4">
                  <c:v>-15.126914993165563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58-4199-B464-7143C713C881}"/>
            </c:ext>
          </c:extLst>
        </c:ser>
        <c:ser>
          <c:idx val="1"/>
          <c:order val="1"/>
          <c:tx>
            <c:strRef>
              <c:f>LAVRAS!$A$53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LAVRAS!$B$53:$F$53</c:f>
              <c:numCache>
                <c:formatCode>0.00</c:formatCode>
                <c:ptCount val="5"/>
                <c:pt idx="0">
                  <c:v>-42.621979001827413</c:v>
                </c:pt>
                <c:pt idx="1">
                  <c:v>-18.355151313243155</c:v>
                </c:pt>
                <c:pt idx="2">
                  <c:v>-13.374209384017677</c:v>
                </c:pt>
                <c:pt idx="3">
                  <c:v>-14.704477421820272</c:v>
                </c:pt>
                <c:pt idx="4">
                  <c:v>-16.447017093472738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8-4199-B464-7143C713C881}"/>
            </c:ext>
          </c:extLst>
        </c:ser>
        <c:ser>
          <c:idx val="2"/>
          <c:order val="2"/>
          <c:tx>
            <c:strRef>
              <c:f>LAVRAS!$A$54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LAVRAS!$B$54:$F$54</c:f>
              <c:numCache>
                <c:formatCode>0.00</c:formatCode>
                <c:ptCount val="5"/>
                <c:pt idx="0">
                  <c:v>-37.689049693062181</c:v>
                </c:pt>
                <c:pt idx="1">
                  <c:v>-15.260786917050851</c:v>
                </c:pt>
                <c:pt idx="2">
                  <c:v>-11.559283338150927</c:v>
                </c:pt>
                <c:pt idx="3">
                  <c:v>-13.402502535360316</c:v>
                </c:pt>
                <c:pt idx="4">
                  <c:v>-15.642070813715936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58-4199-B464-7143C713C881}"/>
            </c:ext>
          </c:extLst>
        </c:ser>
        <c:ser>
          <c:idx val="3"/>
          <c:order val="3"/>
          <c:tx>
            <c:strRef>
              <c:f>LAVRAS!$A$55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LAVRAS!$B$55:$F$55</c:f>
              <c:numCache>
                <c:formatCode>0.00</c:formatCode>
                <c:ptCount val="5"/>
                <c:pt idx="0">
                  <c:v>-43.513519472057148</c:v>
                </c:pt>
                <c:pt idx="1">
                  <c:v>-15.001739232679945</c:v>
                </c:pt>
                <c:pt idx="2">
                  <c:v>-3.1853679089523967</c:v>
                </c:pt>
                <c:pt idx="3">
                  <c:v>1.4701415392454065</c:v>
                </c:pt>
                <c:pt idx="4">
                  <c:v>2.9984616364464811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58-4199-B464-7143C713C881}"/>
            </c:ext>
          </c:extLst>
        </c:ser>
        <c:ser>
          <c:idx val="4"/>
          <c:order val="4"/>
          <c:tx>
            <c:strRef>
              <c:f>LAVRAS!$A$56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LAVRAS!$B$56:$F$56</c:f>
              <c:numCache>
                <c:formatCode>0.00</c:formatCode>
                <c:ptCount val="5"/>
                <c:pt idx="0">
                  <c:v>-36.555486421736994</c:v>
                </c:pt>
                <c:pt idx="1">
                  <c:v>-8.9122201917565249</c:v>
                </c:pt>
                <c:pt idx="2">
                  <c:v>0</c:v>
                </c:pt>
                <c:pt idx="3">
                  <c:v>2.7538667306834963</c:v>
                </c:pt>
                <c:pt idx="4">
                  <c:v>3.9334829236746138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58-4199-B464-7143C713C881}"/>
            </c:ext>
          </c:extLst>
        </c:ser>
        <c:ser>
          <c:idx val="5"/>
          <c:order val="5"/>
          <c:tx>
            <c:strRef>
              <c:f>LAVRAS!$A$57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LAVRAS!$B$57:$F$57</c:f>
              <c:numCache>
                <c:formatCode>0.00</c:formatCode>
                <c:ptCount val="5"/>
                <c:pt idx="0">
                  <c:v>-31.440182643927628</c:v>
                </c:pt>
                <c:pt idx="1">
                  <c:v>-5.8472512774786605</c:v>
                </c:pt>
                <c:pt idx="2">
                  <c:v>1.3350448036136831</c:v>
                </c:pt>
                <c:pt idx="3">
                  <c:v>3.4724637823166482</c:v>
                </c:pt>
                <c:pt idx="4">
                  <c:v>4.2733681833102111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58-4199-B464-7143C713C881}"/>
            </c:ext>
          </c:extLst>
        </c:ser>
        <c:ser>
          <c:idx val="6"/>
          <c:order val="6"/>
          <c:tx>
            <c:strRef>
              <c:f>LAVRAS!$A$58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LAVRAS!$B$58:$F$58</c:f>
              <c:numCache>
                <c:formatCode>0.00</c:formatCode>
                <c:ptCount val="5"/>
                <c:pt idx="0">
                  <c:v>-43.794491286689244</c:v>
                </c:pt>
                <c:pt idx="1">
                  <c:v>-14.567543468568889</c:v>
                </c:pt>
                <c:pt idx="2">
                  <c:v>-2.8053088240337587</c:v>
                </c:pt>
                <c:pt idx="3">
                  <c:v>1.8516703982597749</c:v>
                </c:pt>
                <c:pt idx="4">
                  <c:v>2.5545898595385808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58-4199-B464-7143C713C881}"/>
            </c:ext>
          </c:extLst>
        </c:ser>
        <c:ser>
          <c:idx val="7"/>
          <c:order val="7"/>
          <c:tx>
            <c:strRef>
              <c:f>LAVRAS!$A$59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LAVRAS!$B$59:$F$59</c:f>
              <c:numCache>
                <c:formatCode>0.00</c:formatCode>
                <c:ptCount val="5"/>
                <c:pt idx="0">
                  <c:v>-37.104079602965037</c:v>
                </c:pt>
                <c:pt idx="1">
                  <c:v>-8.8049266827688548</c:v>
                </c:pt>
                <c:pt idx="2">
                  <c:v>0.35397059471957704</c:v>
                </c:pt>
                <c:pt idx="3">
                  <c:v>2.5275215199423551</c:v>
                </c:pt>
                <c:pt idx="4">
                  <c:v>2.5456487337896183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58-4199-B464-7143C713C881}"/>
            </c:ext>
          </c:extLst>
        </c:ser>
        <c:ser>
          <c:idx val="8"/>
          <c:order val="8"/>
          <c:tx>
            <c:strRef>
              <c:f>LAVRAS!$A$60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LAVRAS!$B$60:$F$60</c:f>
              <c:numCache>
                <c:formatCode>0.00</c:formatCode>
                <c:ptCount val="5"/>
                <c:pt idx="0">
                  <c:v>-32.041565211427013</c:v>
                </c:pt>
                <c:pt idx="1">
                  <c:v>-5.7600446811325146</c:v>
                </c:pt>
                <c:pt idx="2">
                  <c:v>1.6560679623541796</c:v>
                </c:pt>
                <c:pt idx="3">
                  <c:v>2.9023139143513621</c:v>
                </c:pt>
                <c:pt idx="4">
                  <c:v>2.6997300514910894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D58-4199-B464-7143C713C881}"/>
            </c:ext>
          </c:extLst>
        </c:ser>
        <c:ser>
          <c:idx val="9"/>
          <c:order val="9"/>
          <c:tx>
            <c:strRef>
              <c:f>LAVRAS!$A$61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D58-4199-B464-7143C713C881}"/>
              </c:ext>
            </c:extLst>
          </c:dPt>
          <c:cat>
            <c:strRef>
              <c:f>LAVRAS!$B$51:$F$51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LAVRAS!$B$61:$F$61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D58-4199-B464-7143C713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56256"/>
        <c:axId val="77062144"/>
      </c:lineChart>
      <c:catAx>
        <c:axId val="7705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sz="4000" b="1" i="0" baseline="0">
                    <a:effectLst/>
                  </a:rPr>
                  <a:t>Change in Rainfall (%)</a:t>
                </a:r>
                <a:endParaRPr lang="pt-BR" sz="7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8608004463513917"/>
              <c:y val="2.6465421927487399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7062144"/>
        <c:crossesAt val="20"/>
        <c:auto val="1"/>
        <c:lblAlgn val="ctr"/>
        <c:lblOffset val="100"/>
        <c:tickMarkSkip val="1"/>
        <c:noMultiLvlLbl val="0"/>
      </c:catAx>
      <c:valAx>
        <c:axId val="77062144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sz="4000" b="1" i="0" baseline="0">
                    <a:effectLst/>
                  </a:rPr>
                  <a:t>Change in Yield (%)</a:t>
                </a:r>
                <a:endParaRPr lang="pt-BR" sz="7200">
                  <a:effectLst/>
                </a:endParaRPr>
              </a:p>
            </c:rich>
          </c:tx>
          <c:layout>
            <c:manualLayout>
              <c:xMode val="edge"/>
              <c:yMode val="edge"/>
              <c:x val="3.2350102943718866E-2"/>
              <c:y val="0.350822720281429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7056256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00718248542286"/>
          <c:y val="0.753651612652398"/>
          <c:w val="0.60219317270969863"/>
          <c:h val="0.172472921897210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(E) MACHADO</a:t>
            </a:r>
          </a:p>
        </c:rich>
      </c:tx>
      <c:layout>
        <c:manualLayout>
          <c:xMode val="edge"/>
          <c:yMode val="edge"/>
          <c:x val="0.16285735240621002"/>
          <c:y val="0.1473222057306734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463557740826363"/>
          <c:y val="0.12127908731855803"/>
          <c:w val="0.82915410070760531"/>
          <c:h val="0.80452542074413225"/>
        </c:manualLayout>
      </c:layout>
      <c:lineChart>
        <c:grouping val="standard"/>
        <c:varyColors val="0"/>
        <c:ser>
          <c:idx val="0"/>
          <c:order val="0"/>
          <c:tx>
            <c:strRef>
              <c:f>MACHADO!$A$52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MACHADO!$B$52:$F$52</c:f>
              <c:numCache>
                <c:formatCode>0.00</c:formatCode>
                <c:ptCount val="5"/>
                <c:pt idx="0">
                  <c:v>-44.569586214837756</c:v>
                </c:pt>
                <c:pt idx="1">
                  <c:v>-22.698239601183989</c:v>
                </c:pt>
                <c:pt idx="2">
                  <c:v>-12.617433299240711</c:v>
                </c:pt>
                <c:pt idx="3">
                  <c:v>-8.0307781924585431</c:v>
                </c:pt>
                <c:pt idx="4">
                  <c:v>-5.7068350074845782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36-499F-8589-A75D55F8C728}"/>
            </c:ext>
          </c:extLst>
        </c:ser>
        <c:ser>
          <c:idx val="1"/>
          <c:order val="1"/>
          <c:tx>
            <c:strRef>
              <c:f>MACHADO!$A$53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MACHADO!$B$53:$F$53</c:f>
              <c:numCache>
                <c:formatCode>0.00</c:formatCode>
                <c:ptCount val="5"/>
                <c:pt idx="0">
                  <c:v>-30.388994628717736</c:v>
                </c:pt>
                <c:pt idx="1">
                  <c:v>-13.404363404837561</c:v>
                </c:pt>
                <c:pt idx="2">
                  <c:v>-7.1949443567669524</c:v>
                </c:pt>
                <c:pt idx="3">
                  <c:v>-4.9182792931311337</c:v>
                </c:pt>
                <c:pt idx="4">
                  <c:v>-3.5615733183416265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6-499F-8589-A75D55F8C728}"/>
            </c:ext>
          </c:extLst>
        </c:ser>
        <c:ser>
          <c:idx val="2"/>
          <c:order val="2"/>
          <c:tx>
            <c:strRef>
              <c:f>MACHADO!$A$54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MACHADO!$B$54:$F$54</c:f>
              <c:numCache>
                <c:formatCode>0.00</c:formatCode>
                <c:ptCount val="5"/>
                <c:pt idx="0">
                  <c:v>-23.374357376538402</c:v>
                </c:pt>
                <c:pt idx="1">
                  <c:v>-10.153958695990839</c:v>
                </c:pt>
                <c:pt idx="2">
                  <c:v>-5.5549760561376953</c:v>
                </c:pt>
                <c:pt idx="3">
                  <c:v>-3.74215135772199</c:v>
                </c:pt>
                <c:pt idx="4">
                  <c:v>-3.0045313844090593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36-499F-8589-A75D55F8C728}"/>
            </c:ext>
          </c:extLst>
        </c:ser>
        <c:ser>
          <c:idx val="3"/>
          <c:order val="3"/>
          <c:tx>
            <c:strRef>
              <c:f>MACHADO!$A$55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MACHADO!$B$55:$F$55</c:f>
              <c:numCache>
                <c:formatCode>0.00</c:formatCode>
                <c:ptCount val="5"/>
                <c:pt idx="0">
                  <c:v>-41.008825700874439</c:v>
                </c:pt>
                <c:pt idx="1">
                  <c:v>-16.638647493514512</c:v>
                </c:pt>
                <c:pt idx="2">
                  <c:v>-4.8181688872030781</c:v>
                </c:pt>
                <c:pt idx="3">
                  <c:v>-0.7365362341418602</c:v>
                </c:pt>
                <c:pt idx="4">
                  <c:v>0.71133929841433741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36-499F-8589-A75D55F8C728}"/>
            </c:ext>
          </c:extLst>
        </c:ser>
        <c:ser>
          <c:idx val="4"/>
          <c:order val="4"/>
          <c:tx>
            <c:strRef>
              <c:f>MACHADO!$A$56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MACHADO!$B$56:$F$56</c:f>
              <c:numCache>
                <c:formatCode>0.00</c:formatCode>
                <c:ptCount val="5"/>
                <c:pt idx="0">
                  <c:v>-22.311886586695763</c:v>
                </c:pt>
                <c:pt idx="1">
                  <c:v>-3.443310281298062</c:v>
                </c:pt>
                <c:pt idx="2">
                  <c:v>0</c:v>
                </c:pt>
                <c:pt idx="3">
                  <c:v>1.6037985057945958</c:v>
                </c:pt>
                <c:pt idx="4">
                  <c:v>2.3234013153884181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36-499F-8589-A75D55F8C728}"/>
            </c:ext>
          </c:extLst>
        </c:ser>
        <c:ser>
          <c:idx val="5"/>
          <c:order val="5"/>
          <c:tx>
            <c:strRef>
              <c:f>MACHADO!$A$57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MACHADO!$B$57:$F$57</c:f>
              <c:numCache>
                <c:formatCode>0.00</c:formatCode>
                <c:ptCount val="5"/>
                <c:pt idx="0">
                  <c:v>-11.789727507332181</c:v>
                </c:pt>
                <c:pt idx="1">
                  <c:v>-1.2282828830171288</c:v>
                </c:pt>
                <c:pt idx="2">
                  <c:v>1.2064726321992403</c:v>
                </c:pt>
                <c:pt idx="3">
                  <c:v>2.3045713472909846</c:v>
                </c:pt>
                <c:pt idx="4">
                  <c:v>3.0110338194354824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36-499F-8589-A75D55F8C728}"/>
            </c:ext>
          </c:extLst>
        </c:ser>
        <c:ser>
          <c:idx val="6"/>
          <c:order val="6"/>
          <c:tx>
            <c:strRef>
              <c:f>MACHADO!$A$58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MACHADO!$B$58:$F$58</c:f>
              <c:numCache>
                <c:formatCode>0.00</c:formatCode>
                <c:ptCount val="5"/>
                <c:pt idx="0">
                  <c:v>-40.171095321633473</c:v>
                </c:pt>
                <c:pt idx="1">
                  <c:v>-15.216239831478573</c:v>
                </c:pt>
                <c:pt idx="2">
                  <c:v>-4.0086157264100581</c:v>
                </c:pt>
                <c:pt idx="3">
                  <c:v>-0.189654354938118</c:v>
                </c:pt>
                <c:pt idx="4">
                  <c:v>1.1921130881825004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36-499F-8589-A75D55F8C728}"/>
            </c:ext>
          </c:extLst>
        </c:ser>
        <c:ser>
          <c:idx val="7"/>
          <c:order val="7"/>
          <c:tx>
            <c:strRef>
              <c:f>MACHADO!$A$59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MACHADO!$B$59:$F$59</c:f>
              <c:numCache>
                <c:formatCode>0.00</c:formatCode>
                <c:ptCount val="5"/>
                <c:pt idx="0">
                  <c:v>-21.143615760276891</c:v>
                </c:pt>
                <c:pt idx="1">
                  <c:v>-2.7807392455820867</c:v>
                </c:pt>
                <c:pt idx="2">
                  <c:v>0.68140100381339774</c:v>
                </c:pt>
                <c:pt idx="3">
                  <c:v>2.0981190352011847</c:v>
                </c:pt>
                <c:pt idx="4">
                  <c:v>2.7174759714705621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36-499F-8589-A75D55F8C728}"/>
            </c:ext>
          </c:extLst>
        </c:ser>
        <c:ser>
          <c:idx val="8"/>
          <c:order val="8"/>
          <c:tx>
            <c:strRef>
              <c:f>MACHADO!$A$60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MACHADO!$B$60:$F$60</c:f>
              <c:numCache>
                <c:formatCode>0.00</c:formatCode>
                <c:ptCount val="5"/>
                <c:pt idx="0">
                  <c:v>-10.357159790567405</c:v>
                </c:pt>
                <c:pt idx="1">
                  <c:v>-0.59036691344309666</c:v>
                </c:pt>
                <c:pt idx="2">
                  <c:v>1.6201900607571318</c:v>
                </c:pt>
                <c:pt idx="3">
                  <c:v>2.681441644032323</c:v>
                </c:pt>
                <c:pt idx="4">
                  <c:v>3.2947025474644009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36-499F-8589-A75D55F8C728}"/>
            </c:ext>
          </c:extLst>
        </c:ser>
        <c:ser>
          <c:idx val="9"/>
          <c:order val="9"/>
          <c:tx>
            <c:strRef>
              <c:f>MACHADO!$A$61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5136-499F-8589-A75D55F8C728}"/>
              </c:ext>
            </c:extLst>
          </c:dPt>
          <c:cat>
            <c:strRef>
              <c:f>MACHADO!$B$51:$F$51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MACHADO!$B$61:$F$61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36-499F-8589-A75D55F8C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15776"/>
        <c:axId val="77117312"/>
      </c:lineChart>
      <c:catAx>
        <c:axId val="771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sz="4000" b="1" i="0" u="none" strike="noStrike" baseline="0">
                    <a:effectLst/>
                  </a:rPr>
                  <a:t>Change in Rainfall (%)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0.38092833589541991"/>
              <c:y val="2.4846041609016125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7117312"/>
        <c:crossesAt val="20"/>
        <c:auto val="1"/>
        <c:lblAlgn val="ctr"/>
        <c:lblOffset val="100"/>
        <c:tickMarkSkip val="1"/>
        <c:noMultiLvlLbl val="0"/>
      </c:catAx>
      <c:valAx>
        <c:axId val="77117312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4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4000" b="1" i="0" baseline="0">
                    <a:effectLst/>
                  </a:rPr>
                  <a:t>Change in Yield (%)</a:t>
                </a:r>
                <a:endParaRPr lang="pt-BR" sz="7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9985764157574826E-2"/>
              <c:y val="0.31018154472264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7115776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760965929946005"/>
          <c:y val="0.7474327060954441"/>
          <c:w val="0.53257931669425496"/>
          <c:h val="0.1771566124122663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pt-BR" sz="4000"/>
              <a:t>(F) PARACATU</a:t>
            </a:r>
          </a:p>
        </c:rich>
      </c:tx>
      <c:layout>
        <c:manualLayout>
          <c:xMode val="edge"/>
          <c:yMode val="edge"/>
          <c:x val="0.1713948350677271"/>
          <c:y val="0.1695255407804722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924412086680123"/>
          <c:y val="0.146923449477256"/>
          <c:w val="0.81454549651142849"/>
          <c:h val="0.77888105540942631"/>
        </c:manualLayout>
      </c:layout>
      <c:lineChart>
        <c:grouping val="standard"/>
        <c:varyColors val="0"/>
        <c:ser>
          <c:idx val="0"/>
          <c:order val="0"/>
          <c:tx>
            <c:strRef>
              <c:f>PARACATU!$A$52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PARACATU!$B$52:$F$52</c:f>
              <c:numCache>
                <c:formatCode>0.00</c:formatCode>
                <c:ptCount val="5"/>
                <c:pt idx="0">
                  <c:v>-43.596045239612835</c:v>
                </c:pt>
                <c:pt idx="1">
                  <c:v>-24.772245527177862</c:v>
                </c:pt>
                <c:pt idx="2">
                  <c:v>-16.612365296532928</c:v>
                </c:pt>
                <c:pt idx="3">
                  <c:v>-13.613684538191306</c:v>
                </c:pt>
                <c:pt idx="4">
                  <c:v>-12.870758786297687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3-4CCF-894A-9DD1E4610AE1}"/>
            </c:ext>
          </c:extLst>
        </c:ser>
        <c:ser>
          <c:idx val="1"/>
          <c:order val="1"/>
          <c:tx>
            <c:strRef>
              <c:f>PARACATU!$A$53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PARACATU!$B$53:$F$53</c:f>
              <c:numCache>
                <c:formatCode>0.00</c:formatCode>
                <c:ptCount val="5"/>
                <c:pt idx="0">
                  <c:v>-37.546951662392722</c:v>
                </c:pt>
                <c:pt idx="1">
                  <c:v>-20.448393934452969</c:v>
                </c:pt>
                <c:pt idx="2">
                  <c:v>-13.864785141484969</c:v>
                </c:pt>
                <c:pt idx="3">
                  <c:v>-11.953515260216719</c:v>
                </c:pt>
                <c:pt idx="4">
                  <c:v>-11.909935816669892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3-4CCF-894A-9DD1E4610AE1}"/>
            </c:ext>
          </c:extLst>
        </c:ser>
        <c:ser>
          <c:idx val="2"/>
          <c:order val="2"/>
          <c:tx>
            <c:strRef>
              <c:f>PARACATU!$A$54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PARACATU!$B$54:$F$54</c:f>
              <c:numCache>
                <c:formatCode>0.00</c:formatCode>
                <c:ptCount val="5"/>
                <c:pt idx="0">
                  <c:v>-33.367327275691871</c:v>
                </c:pt>
                <c:pt idx="1">
                  <c:v>-18.009427389828502</c:v>
                </c:pt>
                <c:pt idx="2">
                  <c:v>-12.233817055274743</c:v>
                </c:pt>
                <c:pt idx="3">
                  <c:v>-10.655025717800882</c:v>
                </c:pt>
                <c:pt idx="4">
                  <c:v>-10.51969227576598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3-4CCF-894A-9DD1E4610AE1}"/>
            </c:ext>
          </c:extLst>
        </c:ser>
        <c:ser>
          <c:idx val="3"/>
          <c:order val="3"/>
          <c:tx>
            <c:strRef>
              <c:f>PARACATU!$A$55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PARACATU!$B$55:$F$55</c:f>
              <c:numCache>
                <c:formatCode>0.00</c:formatCode>
                <c:ptCount val="5"/>
                <c:pt idx="0">
                  <c:v>-31.792982820212568</c:v>
                </c:pt>
                <c:pt idx="1">
                  <c:v>-10.241317462905597</c:v>
                </c:pt>
                <c:pt idx="2">
                  <c:v>-2.1057468538310031</c:v>
                </c:pt>
                <c:pt idx="3">
                  <c:v>0.67429553977735868</c:v>
                </c:pt>
                <c:pt idx="4">
                  <c:v>1.9243140684523263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3-4CCF-894A-9DD1E4610AE1}"/>
            </c:ext>
          </c:extLst>
        </c:ser>
        <c:ser>
          <c:idx val="4"/>
          <c:order val="4"/>
          <c:tx>
            <c:strRef>
              <c:f>PARACATU!$A$56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PARACATU!$B$56:$F$56</c:f>
              <c:numCache>
                <c:formatCode>0.00</c:formatCode>
                <c:ptCount val="5"/>
                <c:pt idx="0">
                  <c:v>-22.934645657619733</c:v>
                </c:pt>
                <c:pt idx="1">
                  <c:v>-5.6021819367653496</c:v>
                </c:pt>
                <c:pt idx="2">
                  <c:v>0</c:v>
                </c:pt>
                <c:pt idx="3">
                  <c:v>1.8906659946933857</c:v>
                </c:pt>
                <c:pt idx="4">
                  <c:v>2.6367045639832165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3-4CCF-894A-9DD1E4610AE1}"/>
            </c:ext>
          </c:extLst>
        </c:ser>
        <c:ser>
          <c:idx val="5"/>
          <c:order val="5"/>
          <c:tx>
            <c:strRef>
              <c:f>PARACATU!$A$57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PARACATU!$B$57:$F$57</c:f>
              <c:numCache>
                <c:formatCode>0.00</c:formatCode>
                <c:ptCount val="5"/>
                <c:pt idx="0">
                  <c:v>-18.141499785067371</c:v>
                </c:pt>
                <c:pt idx="1">
                  <c:v>-3.9522404873782779</c:v>
                </c:pt>
                <c:pt idx="2">
                  <c:v>0.75063368068422065</c:v>
                </c:pt>
                <c:pt idx="3">
                  <c:v>2.3743385263032879</c:v>
                </c:pt>
                <c:pt idx="4">
                  <c:v>3.0679038880571552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93-4CCF-894A-9DD1E4610AE1}"/>
            </c:ext>
          </c:extLst>
        </c:ser>
        <c:ser>
          <c:idx val="6"/>
          <c:order val="6"/>
          <c:tx>
            <c:strRef>
              <c:f>PARACATU!$A$58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PARACATU!$B$58:$F$58</c:f>
              <c:numCache>
                <c:formatCode>0.00</c:formatCode>
                <c:ptCount val="5"/>
                <c:pt idx="0">
                  <c:v>-31.593910736255438</c:v>
                </c:pt>
                <c:pt idx="1">
                  <c:v>-8.8636734209863288</c:v>
                </c:pt>
                <c:pt idx="2">
                  <c:v>-1.4508693654299409</c:v>
                </c:pt>
                <c:pt idx="3">
                  <c:v>0.83601381498006333</c:v>
                </c:pt>
                <c:pt idx="4">
                  <c:v>1.9517365074188664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93-4CCF-894A-9DD1E4610AE1}"/>
            </c:ext>
          </c:extLst>
        </c:ser>
        <c:ser>
          <c:idx val="7"/>
          <c:order val="7"/>
          <c:tx>
            <c:strRef>
              <c:f>PARACATU!$A$59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PARACATU!$B$59:$F$59</c:f>
              <c:numCache>
                <c:formatCode>0.00</c:formatCode>
                <c:ptCount val="5"/>
                <c:pt idx="0">
                  <c:v>-22.036227265315812</c:v>
                </c:pt>
                <c:pt idx="1">
                  <c:v>-4.6962038450706451</c:v>
                </c:pt>
                <c:pt idx="2">
                  <c:v>0.18291507937684415</c:v>
                </c:pt>
                <c:pt idx="3">
                  <c:v>1.8205534885789243</c:v>
                </c:pt>
                <c:pt idx="4">
                  <c:v>2.6066139958199175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93-4CCF-894A-9DD1E4610AE1}"/>
            </c:ext>
          </c:extLst>
        </c:ser>
        <c:ser>
          <c:idx val="8"/>
          <c:order val="8"/>
          <c:tx>
            <c:strRef>
              <c:f>PARACATU!$A$60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PARACATU!$B$60:$F$60</c:f>
              <c:numCache>
                <c:formatCode>0.00</c:formatCode>
                <c:ptCount val="5"/>
                <c:pt idx="0">
                  <c:v>-16.11475920134</c:v>
                </c:pt>
                <c:pt idx="1">
                  <c:v>-3.1953811719016456</c:v>
                </c:pt>
                <c:pt idx="2">
                  <c:v>0.87321939433466778</c:v>
                </c:pt>
                <c:pt idx="3">
                  <c:v>2.2158812978966047</c:v>
                </c:pt>
                <c:pt idx="4">
                  <c:v>2.9758534307694484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93-4CCF-894A-9DD1E4610AE1}"/>
            </c:ext>
          </c:extLst>
        </c:ser>
        <c:ser>
          <c:idx val="9"/>
          <c:order val="9"/>
          <c:tx>
            <c:strRef>
              <c:f>PARACATU!$A$61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193-4CCF-894A-9DD1E4610AE1}"/>
              </c:ext>
            </c:extLst>
          </c:dPt>
          <c:cat>
            <c:strRef>
              <c:f>PARACATU!$B$51:$F$51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PARACATU!$B$61:$F$61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193-4CCF-894A-9DD1E4610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48192"/>
        <c:axId val="78385152"/>
      </c:lineChart>
      <c:catAx>
        <c:axId val="782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4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4000" b="1" i="0" baseline="0">
                    <a:effectLst/>
                  </a:rPr>
                  <a:t>Change in Rainfall (%)</a:t>
                </a:r>
                <a:endParaRPr lang="pt-BR" sz="7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6948377055883086"/>
              <c:y val="2.0792528537229557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8385152"/>
        <c:crossesAt val="20"/>
        <c:auto val="1"/>
        <c:lblAlgn val="ctr"/>
        <c:lblOffset val="100"/>
        <c:tickMarkSkip val="1"/>
        <c:noMultiLvlLbl val="0"/>
      </c:catAx>
      <c:valAx>
        <c:axId val="78385152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4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4000" b="1" i="0" baseline="0">
                    <a:effectLst/>
                  </a:rPr>
                  <a:t>Change in Yield (%)</a:t>
                </a:r>
                <a:endParaRPr lang="pt-BR" sz="7200">
                  <a:effectLst/>
                </a:endParaRPr>
              </a:p>
            </c:rich>
          </c:tx>
          <c:layout>
            <c:manualLayout>
              <c:xMode val="edge"/>
              <c:yMode val="edge"/>
              <c:x val="2.586060222371701E-2"/>
              <c:y val="0.308662001391147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8248192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16102823830438"/>
          <c:y val="0.75400271014139908"/>
          <c:w val="0.56559806908558541"/>
          <c:h val="0.1708621640115329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(G) POMPÉU</a:t>
            </a:r>
          </a:p>
        </c:rich>
      </c:tx>
      <c:layout>
        <c:manualLayout>
          <c:xMode val="edge"/>
          <c:yMode val="edge"/>
          <c:x val="0.18732773567383651"/>
          <c:y val="0.1625650742536539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875818483215912"/>
          <c:y val="0.14566061612015671"/>
          <c:w val="0.8050314269926786"/>
          <c:h val="0.78014388876652563"/>
        </c:manualLayout>
      </c:layout>
      <c:lineChart>
        <c:grouping val="standard"/>
        <c:varyColors val="0"/>
        <c:ser>
          <c:idx val="0"/>
          <c:order val="0"/>
          <c:tx>
            <c:strRef>
              <c:f>POMPEU!$A$52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POMPEU!$B$52:$F$52</c:f>
              <c:numCache>
                <c:formatCode>0.00</c:formatCode>
                <c:ptCount val="5"/>
                <c:pt idx="0">
                  <c:v>-48.834229334883176</c:v>
                </c:pt>
                <c:pt idx="1">
                  <c:v>-25.067148224256385</c:v>
                </c:pt>
                <c:pt idx="2">
                  <c:v>-13.924763545536933</c:v>
                </c:pt>
                <c:pt idx="3">
                  <c:v>-8.8731137264669968</c:v>
                </c:pt>
                <c:pt idx="4">
                  <c:v>-6.0086763393320535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75-4D0F-9CB5-C84139CAC4E4}"/>
            </c:ext>
          </c:extLst>
        </c:ser>
        <c:ser>
          <c:idx val="1"/>
          <c:order val="1"/>
          <c:tx>
            <c:strRef>
              <c:f>POMPEU!$A$53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POMPEU!$B$53:$F$53</c:f>
              <c:numCache>
                <c:formatCode>0.00</c:formatCode>
                <c:ptCount val="5"/>
                <c:pt idx="0">
                  <c:v>-39.75202551701711</c:v>
                </c:pt>
                <c:pt idx="1">
                  <c:v>-17.498668105804292</c:v>
                </c:pt>
                <c:pt idx="2">
                  <c:v>-9.4894520898630823</c:v>
                </c:pt>
                <c:pt idx="3">
                  <c:v>-5.9126415786232673</c:v>
                </c:pt>
                <c:pt idx="4">
                  <c:v>-4.5540403096913433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75-4D0F-9CB5-C84139CAC4E4}"/>
            </c:ext>
          </c:extLst>
        </c:ser>
        <c:ser>
          <c:idx val="2"/>
          <c:order val="2"/>
          <c:tx>
            <c:strRef>
              <c:f>POMPEU!$A$54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POMPEU!$B$54:$F$54</c:f>
              <c:numCache>
                <c:formatCode>0.00</c:formatCode>
                <c:ptCount val="5"/>
                <c:pt idx="0">
                  <c:v>-34.378783790328725</c:v>
                </c:pt>
                <c:pt idx="1">
                  <c:v>-13.89279808483993</c:v>
                </c:pt>
                <c:pt idx="2">
                  <c:v>-7.5702790404826743</c:v>
                </c:pt>
                <c:pt idx="3">
                  <c:v>-4.9134095799517219</c:v>
                </c:pt>
                <c:pt idx="4">
                  <c:v>-4.1707315385626664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75-4D0F-9CB5-C84139CAC4E4}"/>
            </c:ext>
          </c:extLst>
        </c:ser>
        <c:ser>
          <c:idx val="3"/>
          <c:order val="3"/>
          <c:tx>
            <c:strRef>
              <c:f>POMPEU!$A$55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POMPEU!$B$55:$F$55</c:f>
              <c:numCache>
                <c:formatCode>0.00</c:formatCode>
                <c:ptCount val="5"/>
                <c:pt idx="0">
                  <c:v>-40.217116051227777</c:v>
                </c:pt>
                <c:pt idx="1">
                  <c:v>-13.961572257854726</c:v>
                </c:pt>
                <c:pt idx="2">
                  <c:v>-3.4201659159626696</c:v>
                </c:pt>
                <c:pt idx="3">
                  <c:v>2.2970850544190569E-2</c:v>
                </c:pt>
                <c:pt idx="4">
                  <c:v>1.2474832388899237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75-4D0F-9CB5-C84139CAC4E4}"/>
            </c:ext>
          </c:extLst>
        </c:ser>
        <c:ser>
          <c:idx val="4"/>
          <c:order val="4"/>
          <c:tx>
            <c:strRef>
              <c:f>POMPEU!$A$56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POMPEU!$B$56:$F$56</c:f>
              <c:numCache>
                <c:formatCode>0.00</c:formatCode>
                <c:ptCount val="5"/>
                <c:pt idx="0">
                  <c:v>-27.788640499270056</c:v>
                </c:pt>
                <c:pt idx="1">
                  <c:v>-5.1234683216749293</c:v>
                </c:pt>
                <c:pt idx="2">
                  <c:v>0</c:v>
                </c:pt>
                <c:pt idx="3">
                  <c:v>1.4901993343988229</c:v>
                </c:pt>
                <c:pt idx="4">
                  <c:v>2.1686696971584096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75-4D0F-9CB5-C84139CAC4E4}"/>
            </c:ext>
          </c:extLst>
        </c:ser>
        <c:ser>
          <c:idx val="5"/>
          <c:order val="5"/>
          <c:tx>
            <c:strRef>
              <c:f>POMPEU!$A$57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POMPEU!$B$57:$F$57</c:f>
              <c:numCache>
                <c:formatCode>0.00</c:formatCode>
                <c:ptCount val="5"/>
                <c:pt idx="0">
                  <c:v>-21.827428025821447</c:v>
                </c:pt>
                <c:pt idx="1">
                  <c:v>-2.4728258989420993</c:v>
                </c:pt>
                <c:pt idx="2">
                  <c:v>0.83359279324157765</c:v>
                </c:pt>
                <c:pt idx="3">
                  <c:v>1.944773093661567</c:v>
                </c:pt>
                <c:pt idx="4">
                  <c:v>2.4974572928990968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C75-4D0F-9CB5-C84139CAC4E4}"/>
            </c:ext>
          </c:extLst>
        </c:ser>
        <c:ser>
          <c:idx val="6"/>
          <c:order val="6"/>
          <c:tx>
            <c:strRef>
              <c:f>POMPEU!$A$58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POMPEU!$B$58:$F$58</c:f>
              <c:numCache>
                <c:formatCode>0.00</c:formatCode>
                <c:ptCount val="5"/>
                <c:pt idx="0">
                  <c:v>-39.101646013657962</c:v>
                </c:pt>
                <c:pt idx="1">
                  <c:v>-12.359424621707449</c:v>
                </c:pt>
                <c:pt idx="2">
                  <c:v>-2.9806754260331747</c:v>
                </c:pt>
                <c:pt idx="3">
                  <c:v>0.23012364129493257</c:v>
                </c:pt>
                <c:pt idx="4">
                  <c:v>1.1942074710615591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75-4D0F-9CB5-C84139CAC4E4}"/>
            </c:ext>
          </c:extLst>
        </c:ser>
        <c:ser>
          <c:idx val="7"/>
          <c:order val="7"/>
          <c:tx>
            <c:strRef>
              <c:f>POMPEU!$A$59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POMPEU!$B$59:$F$59</c:f>
              <c:numCache>
                <c:formatCode>0.00</c:formatCode>
                <c:ptCount val="5"/>
                <c:pt idx="0">
                  <c:v>-28.363050141492142</c:v>
                </c:pt>
                <c:pt idx="1">
                  <c:v>-4.2851706554303259</c:v>
                </c:pt>
                <c:pt idx="2">
                  <c:v>0.13796348188279683</c:v>
                </c:pt>
                <c:pt idx="3">
                  <c:v>1.3765904892375946</c:v>
                </c:pt>
                <c:pt idx="4">
                  <c:v>2.074710615715647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75-4D0F-9CB5-C84139CAC4E4}"/>
            </c:ext>
          </c:extLst>
        </c:ser>
        <c:ser>
          <c:idx val="8"/>
          <c:order val="8"/>
          <c:tx>
            <c:strRef>
              <c:f>POMPEU!$A$60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POMPEU!$B$60:$F$60</c:f>
              <c:numCache>
                <c:formatCode>0.00</c:formatCode>
                <c:ptCount val="5"/>
                <c:pt idx="0">
                  <c:v>-22.510049747113069</c:v>
                </c:pt>
                <c:pt idx="1">
                  <c:v>-2.0312597297465596</c:v>
                </c:pt>
                <c:pt idx="2">
                  <c:v>0.8414803744525301</c:v>
                </c:pt>
                <c:pt idx="3">
                  <c:v>1.8450021102739189</c:v>
                </c:pt>
                <c:pt idx="4">
                  <c:v>2.399346852924289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75-4D0F-9CB5-C84139CAC4E4}"/>
            </c:ext>
          </c:extLst>
        </c:ser>
        <c:ser>
          <c:idx val="9"/>
          <c:order val="9"/>
          <c:tx>
            <c:strRef>
              <c:f>POMPEU!$A$61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C75-4D0F-9CB5-C84139CAC4E4}"/>
              </c:ext>
            </c:extLst>
          </c:dPt>
          <c:cat>
            <c:strRef>
              <c:f>POMPEU!$B$51:$F$51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POMPEU!$B$61:$F$61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C75-4D0F-9CB5-C84139CAC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69856"/>
        <c:axId val="78571392"/>
      </c:lineChart>
      <c:catAx>
        <c:axId val="7856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Rainfall (%)</a:t>
                </a:r>
              </a:p>
            </c:rich>
          </c:tx>
          <c:layout>
            <c:manualLayout>
              <c:xMode val="edge"/>
              <c:yMode val="edge"/>
              <c:x val="0.33461027168437757"/>
              <c:y val="1.6730728992000093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8571392"/>
        <c:crossesAt val="20"/>
        <c:auto val="1"/>
        <c:lblAlgn val="ctr"/>
        <c:lblOffset val="100"/>
        <c:tickMarkSkip val="1"/>
        <c:noMultiLvlLbl val="0"/>
      </c:catAx>
      <c:valAx>
        <c:axId val="78571392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8569856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123043536212843"/>
          <c:y val="0.75462413476739365"/>
          <c:w val="0.57597785694626824"/>
          <c:h val="0.1714253443248309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t-BR" sz="4000">
                <a:latin typeface="Times New Roman" panose="02020603050405020304" pitchFamily="18" charset="0"/>
                <a:cs typeface="Times New Roman" panose="02020603050405020304" pitchFamily="18" charset="0"/>
              </a:rPr>
              <a:t>(H) SETE LAGOAS</a:t>
            </a:r>
          </a:p>
        </c:rich>
      </c:tx>
      <c:layout>
        <c:manualLayout>
          <c:xMode val="edge"/>
          <c:yMode val="edge"/>
          <c:x val="0.26377637806432302"/>
          <c:y val="0.147344884724146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689335422059876"/>
          <c:y val="0.13777602124468546"/>
          <c:w val="0.79689626031682237"/>
          <c:h val="0.78802845117089837"/>
        </c:manualLayout>
      </c:layout>
      <c:lineChart>
        <c:grouping val="standard"/>
        <c:varyColors val="0"/>
        <c:ser>
          <c:idx val="0"/>
          <c:order val="0"/>
          <c:tx>
            <c:strRef>
              <c:f>'SETE LAGOAS'!$A$55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LAGOAS'!$B$55:$F$55</c:f>
              <c:numCache>
                <c:formatCode>0.00</c:formatCode>
                <c:ptCount val="5"/>
                <c:pt idx="0">
                  <c:v>-39.411719034462081</c:v>
                </c:pt>
                <c:pt idx="1">
                  <c:v>-22.838891387693039</c:v>
                </c:pt>
                <c:pt idx="2">
                  <c:v>-15.196432778598822</c:v>
                </c:pt>
                <c:pt idx="3">
                  <c:v>-14.196866499603766</c:v>
                </c:pt>
                <c:pt idx="4">
                  <c:v>-15.091750733577502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B-4496-9757-CFE091AF628A}"/>
            </c:ext>
          </c:extLst>
        </c:ser>
        <c:ser>
          <c:idx val="1"/>
          <c:order val="1"/>
          <c:tx>
            <c:strRef>
              <c:f>'SETE LAGOAS'!$A$56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LAGOAS'!$B$56:$F$56</c:f>
              <c:numCache>
                <c:formatCode>0.00</c:formatCode>
                <c:ptCount val="5"/>
                <c:pt idx="0">
                  <c:v>-35.855742251922294</c:v>
                </c:pt>
                <c:pt idx="1">
                  <c:v>-19.066321831694843</c:v>
                </c:pt>
                <c:pt idx="2">
                  <c:v>-13.18565400843883</c:v>
                </c:pt>
                <c:pt idx="3">
                  <c:v>-13.075349654094126</c:v>
                </c:pt>
                <c:pt idx="4">
                  <c:v>-14.902734048705268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B-4496-9757-CFE091AF628A}"/>
            </c:ext>
          </c:extLst>
        </c:ser>
        <c:ser>
          <c:idx val="2"/>
          <c:order val="2"/>
          <c:tx>
            <c:strRef>
              <c:f>'SETE LAGOAS'!$A$57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LAGOAS'!$B$57:$F$57</c:f>
              <c:numCache>
                <c:formatCode>0.00</c:formatCode>
                <c:ptCount val="5"/>
                <c:pt idx="0">
                  <c:v>-33.226375591681133</c:v>
                </c:pt>
                <c:pt idx="1">
                  <c:v>-16.816996508813641</c:v>
                </c:pt>
                <c:pt idx="2">
                  <c:v>-11.799487031206501</c:v>
                </c:pt>
                <c:pt idx="3">
                  <c:v>-12.123171410824829</c:v>
                </c:pt>
                <c:pt idx="4">
                  <c:v>-14.240372464606232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B-4496-9757-CFE091AF628A}"/>
            </c:ext>
          </c:extLst>
        </c:ser>
        <c:ser>
          <c:idx val="3"/>
          <c:order val="3"/>
          <c:tx>
            <c:strRef>
              <c:f>'SETE LAGOAS'!$A$58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LAGOAS'!$B$58:$F$58</c:f>
              <c:numCache>
                <c:formatCode>0.00</c:formatCode>
                <c:ptCount val="5"/>
                <c:pt idx="0">
                  <c:v>-30.187651266893699</c:v>
                </c:pt>
                <c:pt idx="1">
                  <c:v>-9.5635481590953031</c:v>
                </c:pt>
                <c:pt idx="2">
                  <c:v>-2.1109094219195157</c:v>
                </c:pt>
                <c:pt idx="3">
                  <c:v>1.0385208507357246</c:v>
                </c:pt>
                <c:pt idx="4">
                  <c:v>1.8660712373364197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B-4496-9757-CFE091AF628A}"/>
            </c:ext>
          </c:extLst>
        </c:ser>
        <c:ser>
          <c:idx val="4"/>
          <c:order val="4"/>
          <c:tx>
            <c:strRef>
              <c:f>'SETE LAGOAS'!$A$59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LAGOAS'!$B$59:$F$59</c:f>
              <c:numCache>
                <c:formatCode>0.00</c:formatCode>
                <c:ptCount val="5"/>
                <c:pt idx="0">
                  <c:v>-25.2440349975369</c:v>
                </c:pt>
                <c:pt idx="1">
                  <c:v>-5.5476129280986992</c:v>
                </c:pt>
                <c:pt idx="2">
                  <c:v>0</c:v>
                </c:pt>
                <c:pt idx="3">
                  <c:v>1.8477317997815268</c:v>
                </c:pt>
                <c:pt idx="4">
                  <c:v>2.2173317055409036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5B-4496-9757-CFE091AF628A}"/>
            </c:ext>
          </c:extLst>
        </c:ser>
        <c:ser>
          <c:idx val="5"/>
          <c:order val="5"/>
          <c:tx>
            <c:strRef>
              <c:f>'SETE LAGOAS'!$A$60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LAGOAS'!$B$60:$F$60</c:f>
              <c:numCache>
                <c:formatCode>0.00</c:formatCode>
                <c:ptCount val="5"/>
                <c:pt idx="0">
                  <c:v>-21.782968150956329</c:v>
                </c:pt>
                <c:pt idx="1">
                  <c:v>-3.8191544046777715</c:v>
                </c:pt>
                <c:pt idx="2">
                  <c:v>1.1606052817580093</c:v>
                </c:pt>
                <c:pt idx="3">
                  <c:v>2.5556073164985316</c:v>
                </c:pt>
                <c:pt idx="4">
                  <c:v>2.741009659662863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5B-4496-9757-CFE091AF628A}"/>
            </c:ext>
          </c:extLst>
        </c:ser>
        <c:ser>
          <c:idx val="6"/>
          <c:order val="6"/>
          <c:tx>
            <c:strRef>
              <c:f>'SETE LAGOAS'!$A$61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LAGOAS'!$B$61:$F$61</c:f>
              <c:numCache>
                <c:formatCode>0.00</c:formatCode>
                <c:ptCount val="5"/>
                <c:pt idx="0">
                  <c:v>-30.147090321060631</c:v>
                </c:pt>
                <c:pt idx="1">
                  <c:v>-9.3075992203731079</c:v>
                </c:pt>
                <c:pt idx="2">
                  <c:v>-1.901679196384598</c:v>
                </c:pt>
                <c:pt idx="3">
                  <c:v>1.1138865685707433</c:v>
                </c:pt>
                <c:pt idx="4">
                  <c:v>2.3074225192229125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5B-4496-9757-CFE091AF628A}"/>
            </c:ext>
          </c:extLst>
        </c:ser>
        <c:ser>
          <c:idx val="7"/>
          <c:order val="7"/>
          <c:tx>
            <c:strRef>
              <c:f>'SETE LAGOAS'!$A$62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LAGOAS'!$B$62:$F$62</c:f>
              <c:numCache>
                <c:formatCode>0.00</c:formatCode>
                <c:ptCount val="5"/>
                <c:pt idx="0">
                  <c:v>-24.859843860438225</c:v>
                </c:pt>
                <c:pt idx="1">
                  <c:v>-5.2243301420034634</c:v>
                </c:pt>
                <c:pt idx="2">
                  <c:v>7.2286834157941904E-2</c:v>
                </c:pt>
                <c:pt idx="3">
                  <c:v>2.1422337167212868</c:v>
                </c:pt>
                <c:pt idx="4">
                  <c:v>2.6099563066246834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45B-4496-9757-CFE091AF628A}"/>
            </c:ext>
          </c:extLst>
        </c:ser>
        <c:ser>
          <c:idx val="8"/>
          <c:order val="8"/>
          <c:tx>
            <c:strRef>
              <c:f>'SETE LAGOAS'!$A$63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LAGOAS'!$B$63:$F$63</c:f>
              <c:numCache>
                <c:formatCode>0.00</c:formatCode>
                <c:ptCount val="5"/>
                <c:pt idx="0">
                  <c:v>-21.230509327678902</c:v>
                </c:pt>
                <c:pt idx="1">
                  <c:v>-3.4954700250594439</c:v>
                </c:pt>
                <c:pt idx="2">
                  <c:v>1.2181670200689609</c:v>
                </c:pt>
                <c:pt idx="3">
                  <c:v>2.6039324037781864</c:v>
                </c:pt>
                <c:pt idx="4">
                  <c:v>3.2031099402428875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45B-4496-9757-CFE091AF628A}"/>
            </c:ext>
          </c:extLst>
        </c:ser>
        <c:ser>
          <c:idx val="9"/>
          <c:order val="9"/>
          <c:tx>
            <c:strRef>
              <c:f>'SETE LAGOAS'!$A$64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45B-4496-9757-CFE091AF628A}"/>
              </c:ext>
            </c:extLst>
          </c:dPt>
          <c:cat>
            <c:strRef>
              <c:f>'SETE LAGOAS'!$B$54:$F$54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'SETE LAGOAS'!$B$64:$F$64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5B-4496-9757-CFE091AF6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00448"/>
        <c:axId val="78614528"/>
      </c:lineChart>
      <c:catAx>
        <c:axId val="786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sz="4000"/>
                  <a:t>Change in</a:t>
                </a:r>
                <a:r>
                  <a:rPr lang="pt-BR" sz="4000" baseline="0"/>
                  <a:t> Rainfall (%)</a:t>
                </a:r>
                <a:endParaRPr lang="pt-BR" sz="4000"/>
              </a:p>
            </c:rich>
          </c:tx>
          <c:layout>
            <c:manualLayout>
              <c:xMode val="edge"/>
              <c:yMode val="edge"/>
              <c:x val="0.33731846838608281"/>
              <c:y val="1.3385227948915781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8614528"/>
        <c:crossesAt val="20"/>
        <c:auto val="1"/>
        <c:lblAlgn val="ctr"/>
        <c:lblOffset val="100"/>
        <c:tickMarkSkip val="1"/>
        <c:noMultiLvlLbl val="0"/>
      </c:catAx>
      <c:valAx>
        <c:axId val="78614528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8600448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004150946396984"/>
          <c:y val="0.75053037459277694"/>
          <c:w val="0.54716680920032468"/>
          <c:h val="0.1744663967020788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4000"/>
              <a:t>(I) UBERABA</a:t>
            </a:r>
          </a:p>
        </c:rich>
      </c:tx>
      <c:layout>
        <c:manualLayout>
          <c:xMode val="edge"/>
          <c:yMode val="edge"/>
          <c:x val="0.18300621188004448"/>
          <c:y val="0.1682014354165955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607313397095488"/>
          <c:y val="0.15099358626618203"/>
          <c:w val="0.80771646500359195"/>
          <c:h val="0.77481088840860801"/>
        </c:manualLayout>
      </c:layout>
      <c:lineChart>
        <c:grouping val="standard"/>
        <c:varyColors val="0"/>
        <c:ser>
          <c:idx val="0"/>
          <c:order val="0"/>
          <c:tx>
            <c:strRef>
              <c:f>UBERABA!$A$52</c:f>
              <c:strCache>
                <c:ptCount val="1"/>
                <c:pt idx="0">
                  <c:v>Rz30Cob0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UBERABA!$B$52:$F$52</c:f>
              <c:numCache>
                <c:formatCode>0.00</c:formatCode>
                <c:ptCount val="5"/>
                <c:pt idx="0">
                  <c:v>-35.288721090316656</c:v>
                </c:pt>
                <c:pt idx="1">
                  <c:v>-19.476003534992202</c:v>
                </c:pt>
                <c:pt idx="2">
                  <c:v>-12.483933219908971</c:v>
                </c:pt>
                <c:pt idx="3">
                  <c:v>-10.047554061934516</c:v>
                </c:pt>
                <c:pt idx="4">
                  <c:v>-9.5054016845320106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C7-4583-8532-6911692328C6}"/>
            </c:ext>
          </c:extLst>
        </c:ser>
        <c:ser>
          <c:idx val="1"/>
          <c:order val="1"/>
          <c:tx>
            <c:strRef>
              <c:f>UBERABA!$A$53</c:f>
              <c:strCache>
                <c:ptCount val="1"/>
                <c:pt idx="0">
                  <c:v>Rz30Cob2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UBERABA!$B$53:$F$53</c:f>
              <c:numCache>
                <c:formatCode>0.00</c:formatCode>
                <c:ptCount val="5"/>
                <c:pt idx="0">
                  <c:v>-34.287861389829075</c:v>
                </c:pt>
                <c:pt idx="1">
                  <c:v>-18.213867028983334</c:v>
                </c:pt>
                <c:pt idx="2">
                  <c:v>-11.669321918755294</c:v>
                </c:pt>
                <c:pt idx="3">
                  <c:v>-9.0750704894280823</c:v>
                </c:pt>
                <c:pt idx="4">
                  <c:v>-8.3831017753115624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C7-4583-8532-6911692328C6}"/>
            </c:ext>
          </c:extLst>
        </c:ser>
        <c:ser>
          <c:idx val="2"/>
          <c:order val="2"/>
          <c:tx>
            <c:strRef>
              <c:f>UBERABA!$A$54</c:f>
              <c:strCache>
                <c:ptCount val="1"/>
                <c:pt idx="0">
                  <c:v>Rz30Cob4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UBERABA!$B$54:$F$54</c:f>
              <c:numCache>
                <c:formatCode>0.00</c:formatCode>
                <c:ptCount val="5"/>
                <c:pt idx="0">
                  <c:v>-33.607916458755426</c:v>
                </c:pt>
                <c:pt idx="1">
                  <c:v>-17.903412950816712</c:v>
                </c:pt>
                <c:pt idx="2">
                  <c:v>-11.025448336810207</c:v>
                </c:pt>
                <c:pt idx="3">
                  <c:v>-8.4895122552408608</c:v>
                </c:pt>
                <c:pt idx="4">
                  <c:v>-7.5571881180975904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C7-4583-8532-6911692328C6}"/>
            </c:ext>
          </c:extLst>
        </c:ser>
        <c:ser>
          <c:idx val="3"/>
          <c:order val="3"/>
          <c:tx>
            <c:strRef>
              <c:f>UBERABA!$A$55</c:f>
              <c:strCache>
                <c:ptCount val="1"/>
                <c:pt idx="0">
                  <c:v>Rz50Cob0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UBERABA!$B$55:$F$55</c:f>
              <c:numCache>
                <c:formatCode>0.00</c:formatCode>
                <c:ptCount val="5"/>
                <c:pt idx="0">
                  <c:v>-25.501361693429601</c:v>
                </c:pt>
                <c:pt idx="1">
                  <c:v>-7.6019165910170443</c:v>
                </c:pt>
                <c:pt idx="2">
                  <c:v>-0.31117550514918602</c:v>
                </c:pt>
                <c:pt idx="3">
                  <c:v>1.6067381280172155</c:v>
                </c:pt>
                <c:pt idx="4">
                  <c:v>1.9806777806501197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C7-4583-8532-6911692328C6}"/>
            </c:ext>
          </c:extLst>
        </c:ser>
        <c:ser>
          <c:idx val="4"/>
          <c:order val="4"/>
          <c:tx>
            <c:strRef>
              <c:f>UBERABA!$A$56</c:f>
              <c:strCache>
                <c:ptCount val="1"/>
                <c:pt idx="0">
                  <c:v>Rz50Cob2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UBERABA!$B$56:$F$56</c:f>
              <c:numCache>
                <c:formatCode>0.00</c:formatCode>
                <c:ptCount val="5"/>
                <c:pt idx="0">
                  <c:v>-24.105160006492842</c:v>
                </c:pt>
                <c:pt idx="1">
                  <c:v>-6.3770538124410026</c:v>
                </c:pt>
                <c:pt idx="2">
                  <c:v>0</c:v>
                </c:pt>
                <c:pt idx="3">
                  <c:v>1.66361062180993</c:v>
                </c:pt>
                <c:pt idx="4">
                  <c:v>2.038151463595006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C7-4583-8532-6911692328C6}"/>
            </c:ext>
          </c:extLst>
        </c:ser>
        <c:ser>
          <c:idx val="5"/>
          <c:order val="5"/>
          <c:tx>
            <c:strRef>
              <c:f>UBERABA!$A$57</c:f>
              <c:strCache>
                <c:ptCount val="1"/>
                <c:pt idx="0">
                  <c:v>Rz50Cob4</c:v>
                </c:pt>
              </c:strCache>
            </c:strRef>
          </c:tx>
          <c:spPr>
            <a:ln w="9525" cap="rnd">
              <a:solidFill>
                <a:srgbClr val="92D05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UBERABA!$B$57:$F$57</c:f>
              <c:numCache>
                <c:formatCode>0.00</c:formatCode>
                <c:ptCount val="5"/>
                <c:pt idx="0">
                  <c:v>-23.292232034965153</c:v>
                </c:pt>
                <c:pt idx="1">
                  <c:v>-5.8905715505269569</c:v>
                </c:pt>
                <c:pt idx="2">
                  <c:v>-1.0580929077719237E-2</c:v>
                </c:pt>
                <c:pt idx="3">
                  <c:v>1.7266152449545213</c:v>
                </c:pt>
                <c:pt idx="4">
                  <c:v>2.0745835262148571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C7-4583-8532-6911692328C6}"/>
            </c:ext>
          </c:extLst>
        </c:ser>
        <c:ser>
          <c:idx val="6"/>
          <c:order val="6"/>
          <c:tx>
            <c:strRef>
              <c:f>UBERABA!$A$58</c:f>
              <c:strCache>
                <c:ptCount val="1"/>
                <c:pt idx="0">
                  <c:v>Rz70Cob0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UBERABA!$B$58:$F$58</c:f>
              <c:numCache>
                <c:formatCode>0.00</c:formatCode>
                <c:ptCount val="5"/>
                <c:pt idx="0">
                  <c:v>-24.209766918965727</c:v>
                </c:pt>
                <c:pt idx="1">
                  <c:v>-8.0155347276913762</c:v>
                </c:pt>
                <c:pt idx="2">
                  <c:v>-1.3154018648887433</c:v>
                </c:pt>
                <c:pt idx="3">
                  <c:v>1.3255018426447718</c:v>
                </c:pt>
                <c:pt idx="4">
                  <c:v>1.6996819709385047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C7-4583-8532-6911692328C6}"/>
            </c:ext>
          </c:extLst>
        </c:ser>
        <c:ser>
          <c:idx val="7"/>
          <c:order val="7"/>
          <c:tx>
            <c:strRef>
              <c:f>UBERABA!$A$59</c:f>
              <c:strCache>
                <c:ptCount val="1"/>
                <c:pt idx="0">
                  <c:v>Rz70Cob2</c:v>
                </c:pt>
              </c:strCache>
            </c:strRef>
          </c:tx>
          <c:spPr>
            <a:ln w="9525" cap="rnd">
              <a:solidFill>
                <a:schemeClr val="tx2"/>
              </a:solidFill>
              <a:round/>
            </a:ln>
            <a:effectLst/>
          </c:spPr>
          <c:marker>
            <c:symbol val="triangle"/>
            <c:size val="18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UBERABA!$B$59:$F$59</c:f>
              <c:numCache>
                <c:formatCode>0.00</c:formatCode>
                <c:ptCount val="5"/>
                <c:pt idx="0">
                  <c:v>-22.816090226467946</c:v>
                </c:pt>
                <c:pt idx="1">
                  <c:v>-6.9140359631350794</c:v>
                </c:pt>
                <c:pt idx="2">
                  <c:v>-1.033323914703288</c:v>
                </c:pt>
                <c:pt idx="3">
                  <c:v>1.2810138453861697</c:v>
                </c:pt>
                <c:pt idx="4">
                  <c:v>1.7251723909893713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C7-4583-8532-6911692328C6}"/>
            </c:ext>
          </c:extLst>
        </c:ser>
        <c:ser>
          <c:idx val="8"/>
          <c:order val="8"/>
          <c:tx>
            <c:strRef>
              <c:f>UBERABA!$A$60</c:f>
              <c:strCache>
                <c:ptCount val="1"/>
                <c:pt idx="0">
                  <c:v>Rz70Cob4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x"/>
            <c:size val="1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UBERABA!$B$60:$F$60</c:f>
              <c:numCache>
                <c:formatCode>0.00</c:formatCode>
                <c:ptCount val="5"/>
                <c:pt idx="0">
                  <c:v>-21.897473201993545</c:v>
                </c:pt>
                <c:pt idx="1">
                  <c:v>-6.4888749947395796</c:v>
                </c:pt>
                <c:pt idx="2">
                  <c:v>-0.90358729567081575</c:v>
                </c:pt>
                <c:pt idx="3">
                  <c:v>1.3888671792806395</c:v>
                </c:pt>
                <c:pt idx="4">
                  <c:v>1.8217233688235579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C7-4583-8532-6911692328C6}"/>
            </c:ext>
          </c:extLst>
        </c:ser>
        <c:ser>
          <c:idx val="9"/>
          <c:order val="9"/>
          <c:tx>
            <c:strRef>
              <c:f>UBERABA!$A$61</c:f>
              <c:strCache>
                <c:ptCount val="1"/>
                <c:pt idx="0">
                  <c:v>Baseline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bubble3D val="0"/>
            <c:spPr>
              <a:ln w="381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DC7-4583-8532-6911692328C6}"/>
              </c:ext>
            </c:extLst>
          </c:dPt>
          <c:cat>
            <c:strRef>
              <c:f>UBERABA!$B$51:$F$51</c:f>
              <c:strCache>
                <c:ptCount val="5"/>
                <c:pt idx="0">
                  <c:v>-50</c:v>
                </c:pt>
                <c:pt idx="1">
                  <c:v>-25</c:v>
                </c:pt>
                <c:pt idx="2">
                  <c:v>0</c:v>
                </c:pt>
                <c:pt idx="3">
                  <c:v>+25</c:v>
                </c:pt>
                <c:pt idx="4">
                  <c:v>+50</c:v>
                </c:pt>
              </c:strCache>
            </c:strRef>
          </c:cat>
          <c:val>
            <c:numRef>
              <c:f>UBERABA!$B$61:$F$61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C7-4583-8532-691169232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78176"/>
        <c:axId val="79779712"/>
      </c:lineChart>
      <c:catAx>
        <c:axId val="7977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Change in Rainfall (%)</a:t>
                </a:r>
              </a:p>
            </c:rich>
          </c:tx>
          <c:layout>
            <c:manualLayout>
              <c:xMode val="edge"/>
              <c:yMode val="edge"/>
              <c:x val="0.37113215387432569"/>
              <c:y val="2.0967850970024831E-2"/>
            </c:manualLayout>
          </c:layout>
          <c:overlay val="0"/>
        </c:title>
        <c:numFmt formatCode="General" sourceLinked="1"/>
        <c:majorTickMark val="out"/>
        <c:minorTickMark val="in"/>
        <c:tickLblPos val="high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9779712"/>
        <c:crossesAt val="20"/>
        <c:auto val="1"/>
        <c:lblAlgn val="ctr"/>
        <c:lblOffset val="100"/>
        <c:tickMarkSkip val="1"/>
        <c:noMultiLvlLbl val="0"/>
      </c:catAx>
      <c:valAx>
        <c:axId val="79779712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Change in Yield (%)</a:t>
                </a:r>
              </a:p>
            </c:rich>
          </c:tx>
          <c:layout>
            <c:manualLayout>
              <c:xMode val="edge"/>
              <c:yMode val="edge"/>
              <c:x val="2.4099899240925334E-3"/>
              <c:y val="0.28126601429559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79778176"/>
        <c:crossesAt val="1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016388939754618"/>
          <c:y val="0.75084226370749463"/>
          <c:w val="0.53704442691532972"/>
          <c:h val="0.1747995079124167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4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106680</xdr:colOff>
      <xdr:row>5</xdr:row>
      <xdr:rowOff>57150</xdr:rowOff>
    </xdr:from>
    <xdr:to>
      <xdr:col>28</xdr:col>
      <xdr:colOff>255330</xdr:colOff>
      <xdr:row>72</xdr:row>
      <xdr:rowOff>80250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60158</xdr:rowOff>
    </xdr:from>
    <xdr:to>
      <xdr:col>26</xdr:col>
      <xdr:colOff>200526</xdr:colOff>
      <xdr:row>71</xdr:row>
      <xdr:rowOff>130637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-1</xdr:colOff>
      <xdr:row>9</xdr:row>
      <xdr:rowOff>-1</xdr:rowOff>
    </xdr:from>
    <xdr:to>
      <xdr:col>25</xdr:col>
      <xdr:colOff>234599</xdr:colOff>
      <xdr:row>74</xdr:row>
      <xdr:rowOff>158399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26</xdr:col>
      <xdr:colOff>365760</xdr:colOff>
      <xdr:row>69</xdr:row>
      <xdr:rowOff>74561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1</xdr:row>
      <xdr:rowOff>0</xdr:rowOff>
    </xdr:from>
    <xdr:to>
      <xdr:col>25</xdr:col>
      <xdr:colOff>121920</xdr:colOff>
      <xdr:row>69</xdr:row>
      <xdr:rowOff>70479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31</xdr:col>
      <xdr:colOff>431800</xdr:colOff>
      <xdr:row>87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28</xdr:col>
      <xdr:colOff>552450</xdr:colOff>
      <xdr:row>69</xdr:row>
      <xdr:rowOff>70479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27</xdr:col>
      <xdr:colOff>495300</xdr:colOff>
      <xdr:row>69</xdr:row>
      <xdr:rowOff>70479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-1</xdr:colOff>
      <xdr:row>4</xdr:row>
      <xdr:rowOff>0</xdr:rowOff>
    </xdr:from>
    <xdr:to>
      <xdr:col>27</xdr:col>
      <xdr:colOff>26275</xdr:colOff>
      <xdr:row>72</xdr:row>
      <xdr:rowOff>70479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27</xdr:col>
      <xdr:colOff>127000</xdr:colOff>
      <xdr:row>69</xdr:row>
      <xdr:rowOff>70479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87"/>
  <sheetViews>
    <sheetView zoomScale="40" zoomScaleNormal="40" workbookViewId="0">
      <selection activeCell="AG12" sqref="AG12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5" spans="1:6" x14ac:dyDescent="0.3">
      <c r="B5" s="7"/>
      <c r="C5" s="7"/>
    </row>
    <row r="6" spans="1:6" ht="36.75" customHeight="1" x14ac:dyDescent="0.3">
      <c r="A6" s="18" t="s">
        <v>13</v>
      </c>
      <c r="B6" s="19"/>
      <c r="C6" s="1" t="s">
        <v>1</v>
      </c>
      <c r="D6" s="1" t="s">
        <v>0</v>
      </c>
      <c r="E6" s="5" t="s">
        <v>23</v>
      </c>
      <c r="F6" s="5" t="s">
        <v>25</v>
      </c>
    </row>
    <row r="7" spans="1:6" x14ac:dyDescent="0.3">
      <c r="A7" s="15" t="s">
        <v>8</v>
      </c>
      <c r="B7" s="15" t="s">
        <v>5</v>
      </c>
      <c r="C7" s="8" t="s">
        <v>2</v>
      </c>
      <c r="D7" s="9">
        <v>2284.8200000000002</v>
      </c>
      <c r="E7" s="9">
        <f>D7/0.87</f>
        <v>2626.2298850574716</v>
      </c>
      <c r="F7" s="6">
        <f>(1-(E7/$E$29))*(-100)</f>
        <v>-50.039031664848096</v>
      </c>
    </row>
    <row r="8" spans="1:6" x14ac:dyDescent="0.3">
      <c r="A8" s="16"/>
      <c r="B8" s="16"/>
      <c r="C8" s="8" t="s">
        <v>3</v>
      </c>
      <c r="D8" s="9">
        <v>2745.97</v>
      </c>
      <c r="E8" s="9">
        <f t="shared" ref="E8:E51" si="0">D8/0.87</f>
        <v>3156.2873563218391</v>
      </c>
      <c r="F8" s="6">
        <f t="shared" ref="F8:F51" si="1">(1-(E8/$E$29))*(-100)</f>
        <v>-39.955304917115107</v>
      </c>
    </row>
    <row r="9" spans="1:6" x14ac:dyDescent="0.3">
      <c r="A9" s="16"/>
      <c r="B9" s="17"/>
      <c r="C9" s="8" t="s">
        <v>4</v>
      </c>
      <c r="D9" s="9">
        <v>3066.27</v>
      </c>
      <c r="E9" s="9">
        <f t="shared" si="0"/>
        <v>3524.4482758620688</v>
      </c>
      <c r="F9" s="6">
        <f t="shared" si="1"/>
        <v>-32.951471723362801</v>
      </c>
    </row>
    <row r="10" spans="1:6" x14ac:dyDescent="0.3">
      <c r="A10" s="16"/>
      <c r="B10" s="15" t="s">
        <v>6</v>
      </c>
      <c r="C10" s="8" t="s">
        <v>2</v>
      </c>
      <c r="D10" s="9">
        <v>2373.9699999999998</v>
      </c>
      <c r="E10" s="9">
        <f t="shared" si="0"/>
        <v>2728.701149425287</v>
      </c>
      <c r="F10" s="6">
        <f t="shared" si="1"/>
        <v>-48.089635070333536</v>
      </c>
    </row>
    <row r="11" spans="1:6" x14ac:dyDescent="0.3">
      <c r="A11" s="16"/>
      <c r="B11" s="16"/>
      <c r="C11" s="8" t="s">
        <v>3</v>
      </c>
      <c r="D11" s="9">
        <v>2914.09</v>
      </c>
      <c r="E11" s="9">
        <f t="shared" si="0"/>
        <v>3349.5287356321842</v>
      </c>
      <c r="F11" s="6">
        <f t="shared" si="1"/>
        <v>-36.27911248335414</v>
      </c>
    </row>
    <row r="12" spans="1:6" x14ac:dyDescent="0.3">
      <c r="A12" s="16"/>
      <c r="B12" s="17"/>
      <c r="C12" s="8" t="s">
        <v>4</v>
      </c>
      <c r="D12" s="9">
        <v>3267.97</v>
      </c>
      <c r="E12" s="9">
        <f t="shared" si="0"/>
        <v>3756.2873563218391</v>
      </c>
      <c r="F12" s="6">
        <f t="shared" si="1"/>
        <v>-28.541002927921522</v>
      </c>
    </row>
    <row r="13" spans="1:6" x14ac:dyDescent="0.3">
      <c r="A13" s="16"/>
      <c r="B13" s="15" t="s">
        <v>7</v>
      </c>
      <c r="C13" s="8" t="s">
        <v>2</v>
      </c>
      <c r="D13" s="9">
        <v>2362.42</v>
      </c>
      <c r="E13" s="9">
        <f t="shared" si="0"/>
        <v>2715.4252873563219</v>
      </c>
      <c r="F13" s="6">
        <f t="shared" si="1"/>
        <v>-48.342192901703619</v>
      </c>
    </row>
    <row r="14" spans="1:6" x14ac:dyDescent="0.3">
      <c r="A14" s="16"/>
      <c r="B14" s="16"/>
      <c r="C14" s="8" t="s">
        <v>3</v>
      </c>
      <c r="D14" s="9">
        <v>2926.39</v>
      </c>
      <c r="E14" s="9">
        <f t="shared" si="0"/>
        <v>3363.6666666666665</v>
      </c>
      <c r="F14" s="6">
        <f t="shared" si="1"/>
        <v>-36.010154792804187</v>
      </c>
    </row>
    <row r="15" spans="1:6" x14ac:dyDescent="0.3">
      <c r="A15" s="17"/>
      <c r="B15" s="17"/>
      <c r="C15" s="8" t="s">
        <v>4</v>
      </c>
      <c r="D15" s="9">
        <v>3281.36</v>
      </c>
      <c r="E15" s="9">
        <f t="shared" si="0"/>
        <v>3771.6781609195405</v>
      </c>
      <c r="F15" s="6">
        <f t="shared" si="1"/>
        <v>-28.248210775363468</v>
      </c>
    </row>
    <row r="16" spans="1:6" x14ac:dyDescent="0.3">
      <c r="A16" s="15" t="s">
        <v>9</v>
      </c>
      <c r="B16" s="15" t="s">
        <v>5</v>
      </c>
      <c r="C16" s="8" t="s">
        <v>2</v>
      </c>
      <c r="D16" s="9">
        <v>3636.85</v>
      </c>
      <c r="E16" s="9">
        <f t="shared" si="0"/>
        <v>4180.2873563218391</v>
      </c>
      <c r="F16" s="6">
        <f t="shared" si="1"/>
        <v>-20.474896188891389</v>
      </c>
    </row>
    <row r="17" spans="1:6" x14ac:dyDescent="0.3">
      <c r="A17" s="16"/>
      <c r="B17" s="16"/>
      <c r="C17" s="8" t="s">
        <v>3</v>
      </c>
      <c r="D17" s="9">
        <v>3993.91</v>
      </c>
      <c r="E17" s="9">
        <f t="shared" si="0"/>
        <v>4590.7011494252874</v>
      </c>
      <c r="F17" s="6">
        <f t="shared" si="1"/>
        <v>-12.667251230536102</v>
      </c>
    </row>
    <row r="18" spans="1:6" x14ac:dyDescent="0.3">
      <c r="A18" s="16"/>
      <c r="B18" s="17"/>
      <c r="C18" s="8" t="s">
        <v>4</v>
      </c>
      <c r="D18" s="9">
        <v>4162.3</v>
      </c>
      <c r="E18" s="9">
        <f t="shared" si="0"/>
        <v>4784.2528735632186</v>
      </c>
      <c r="F18" s="6">
        <f t="shared" si="1"/>
        <v>-8.985154847470378</v>
      </c>
    </row>
    <row r="19" spans="1:6" x14ac:dyDescent="0.3">
      <c r="A19" s="16"/>
      <c r="B19" s="15" t="s">
        <v>6</v>
      </c>
      <c r="C19" s="8" t="s">
        <v>2</v>
      </c>
      <c r="D19" s="9">
        <v>3764.55</v>
      </c>
      <c r="E19" s="9">
        <f t="shared" si="0"/>
        <v>4327.0689655172418</v>
      </c>
      <c r="F19" s="6">
        <f t="shared" si="1"/>
        <v>-17.682546832531187</v>
      </c>
    </row>
    <row r="20" spans="1:6" x14ac:dyDescent="0.3">
      <c r="A20" s="16"/>
      <c r="B20" s="16"/>
      <c r="C20" s="8" t="s">
        <v>3</v>
      </c>
      <c r="D20" s="9">
        <v>4183.3599999999997</v>
      </c>
      <c r="E20" s="9">
        <f t="shared" si="0"/>
        <v>4808.4597701149423</v>
      </c>
      <c r="F20" s="6">
        <f t="shared" si="1"/>
        <v>-8.5246468016994648</v>
      </c>
    </row>
    <row r="21" spans="1:6" x14ac:dyDescent="0.3">
      <c r="A21" s="16"/>
      <c r="B21" s="17"/>
      <c r="C21" s="8" t="s">
        <v>4</v>
      </c>
      <c r="D21" s="9">
        <v>4360.3</v>
      </c>
      <c r="E21" s="9">
        <f t="shared" si="0"/>
        <v>5011.8390804597702</v>
      </c>
      <c r="F21" s="6">
        <f t="shared" si="1"/>
        <v>-4.6555920239831572</v>
      </c>
    </row>
    <row r="22" spans="1:6" x14ac:dyDescent="0.3">
      <c r="A22" s="16"/>
      <c r="B22" s="15" t="s">
        <v>7</v>
      </c>
      <c r="C22" s="8" t="s">
        <v>2</v>
      </c>
      <c r="D22" s="9">
        <v>3790.55</v>
      </c>
      <c r="E22" s="9">
        <f t="shared" si="0"/>
        <v>4356.954022988506</v>
      </c>
      <c r="F22" s="6">
        <f t="shared" si="1"/>
        <v>-17.114018380962158</v>
      </c>
    </row>
    <row r="23" spans="1:6" x14ac:dyDescent="0.3">
      <c r="A23" s="16"/>
      <c r="B23" s="16"/>
      <c r="C23" s="8" t="s">
        <v>3</v>
      </c>
      <c r="D23" s="9">
        <v>4195.88</v>
      </c>
      <c r="E23" s="9">
        <f t="shared" si="0"/>
        <v>4822.8505747126437</v>
      </c>
      <c r="F23" s="6">
        <f t="shared" si="1"/>
        <v>-8.2508784857900697</v>
      </c>
    </row>
    <row r="24" spans="1:6" x14ac:dyDescent="0.3">
      <c r="A24" s="17"/>
      <c r="B24" s="17"/>
      <c r="C24" s="8" t="s">
        <v>4</v>
      </c>
      <c r="D24" s="9">
        <v>4382.3</v>
      </c>
      <c r="E24" s="9">
        <f t="shared" si="0"/>
        <v>5037.1264367816093</v>
      </c>
      <c r="F24" s="6">
        <f t="shared" si="1"/>
        <v>-4.1745294880401236</v>
      </c>
    </row>
    <row r="25" spans="1:6" x14ac:dyDescent="0.3">
      <c r="A25" s="15" t="s">
        <v>10</v>
      </c>
      <c r="B25" s="15" t="s">
        <v>5</v>
      </c>
      <c r="C25" s="8" t="s">
        <v>2</v>
      </c>
      <c r="D25" s="9">
        <v>4196.03</v>
      </c>
      <c r="E25" s="9">
        <f t="shared" si="0"/>
        <v>4823.022988505747</v>
      </c>
      <c r="F25" s="6">
        <f t="shared" si="1"/>
        <v>-8.2475985139541024</v>
      </c>
    </row>
    <row r="26" spans="1:6" x14ac:dyDescent="0.3">
      <c r="A26" s="16"/>
      <c r="B26" s="16"/>
      <c r="C26" s="8" t="s">
        <v>3</v>
      </c>
      <c r="D26" s="9">
        <v>4423.58</v>
      </c>
      <c r="E26" s="9">
        <f t="shared" si="0"/>
        <v>5084.5747126436781</v>
      </c>
      <c r="F26" s="6">
        <f t="shared" si="1"/>
        <v>-3.2718812387797613</v>
      </c>
    </row>
    <row r="27" spans="1:6" x14ac:dyDescent="0.3">
      <c r="A27" s="16"/>
      <c r="B27" s="17"/>
      <c r="C27" s="8" t="s">
        <v>4</v>
      </c>
      <c r="D27" s="9">
        <v>4525.03</v>
      </c>
      <c r="E27" s="9">
        <f t="shared" si="0"/>
        <v>5201.1839080459768</v>
      </c>
      <c r="F27" s="6">
        <f t="shared" si="1"/>
        <v>-1.0535269537152336</v>
      </c>
    </row>
    <row r="28" spans="1:6" x14ac:dyDescent="0.3">
      <c r="A28" s="16"/>
      <c r="B28" s="15" t="s">
        <v>6</v>
      </c>
      <c r="C28" s="8" t="s">
        <v>2</v>
      </c>
      <c r="D28" s="9">
        <v>4344.6099999999997</v>
      </c>
      <c r="E28" s="9">
        <f t="shared" si="0"/>
        <v>4993.8045977011489</v>
      </c>
      <c r="F28" s="6">
        <f t="shared" si="1"/>
        <v>-4.9986770780261702</v>
      </c>
    </row>
    <row r="29" spans="1:6" x14ac:dyDescent="0.3">
      <c r="A29" s="16"/>
      <c r="B29" s="16"/>
      <c r="C29" s="8" t="s">
        <v>3</v>
      </c>
      <c r="D29" s="9">
        <v>4573.21</v>
      </c>
      <c r="E29" s="9">
        <f t="shared" si="0"/>
        <v>5256.5632183908046</v>
      </c>
      <c r="F29" s="6">
        <f t="shared" si="1"/>
        <v>0</v>
      </c>
    </row>
    <row r="30" spans="1:6" x14ac:dyDescent="0.3">
      <c r="A30" s="16"/>
      <c r="B30" s="17"/>
      <c r="C30" s="8" t="s">
        <v>4</v>
      </c>
      <c r="D30" s="9">
        <v>4677.33</v>
      </c>
      <c r="E30" s="9">
        <f t="shared" si="0"/>
        <v>5376.2413793103451</v>
      </c>
      <c r="F30" s="6">
        <f t="shared" si="1"/>
        <v>2.2767377837449088</v>
      </c>
    </row>
    <row r="31" spans="1:6" x14ac:dyDescent="0.3">
      <c r="A31" s="16"/>
      <c r="B31" s="15" t="s">
        <v>7</v>
      </c>
      <c r="C31" s="8" t="s">
        <v>2</v>
      </c>
      <c r="D31" s="9">
        <v>4358.79</v>
      </c>
      <c r="E31" s="9">
        <f t="shared" si="0"/>
        <v>5010.1034482758623</v>
      </c>
      <c r="F31" s="6">
        <f t="shared" si="1"/>
        <v>-4.6886104071319661</v>
      </c>
    </row>
    <row r="32" spans="1:6" x14ac:dyDescent="0.3">
      <c r="A32" s="16"/>
      <c r="B32" s="16"/>
      <c r="C32" s="8" t="s">
        <v>3</v>
      </c>
      <c r="D32" s="9">
        <v>4575.97</v>
      </c>
      <c r="E32" s="9">
        <f t="shared" si="0"/>
        <v>5259.7356321839088</v>
      </c>
      <c r="F32" s="6">
        <f t="shared" si="1"/>
        <v>6.0351481781961702E-2</v>
      </c>
    </row>
    <row r="33" spans="1:6" x14ac:dyDescent="0.3">
      <c r="A33" s="17"/>
      <c r="B33" s="17"/>
      <c r="C33" s="8" t="s">
        <v>4</v>
      </c>
      <c r="D33" s="9">
        <v>4695.79</v>
      </c>
      <c r="E33" s="9">
        <f t="shared" si="0"/>
        <v>5397.4597701149423</v>
      </c>
      <c r="F33" s="6">
        <f t="shared" si="1"/>
        <v>2.6803929843588925</v>
      </c>
    </row>
    <row r="34" spans="1:6" x14ac:dyDescent="0.3">
      <c r="A34" s="15" t="s">
        <v>12</v>
      </c>
      <c r="B34" s="15" t="s">
        <v>5</v>
      </c>
      <c r="C34" s="8" t="s">
        <v>2</v>
      </c>
      <c r="D34" s="9">
        <v>4443.55</v>
      </c>
      <c r="E34" s="9">
        <f t="shared" si="0"/>
        <v>5107.5287356321842</v>
      </c>
      <c r="F34" s="6">
        <f t="shared" si="1"/>
        <v>-2.8352076550169358</v>
      </c>
    </row>
    <row r="35" spans="1:6" x14ac:dyDescent="0.3">
      <c r="A35" s="16"/>
      <c r="B35" s="16"/>
      <c r="C35" s="8" t="s">
        <v>3</v>
      </c>
      <c r="D35" s="9">
        <v>4633.7</v>
      </c>
      <c r="E35" s="9">
        <f t="shared" si="0"/>
        <v>5326.0919540229879</v>
      </c>
      <c r="F35" s="6">
        <f t="shared" si="1"/>
        <v>1.3227033090542406</v>
      </c>
    </row>
    <row r="36" spans="1:6" x14ac:dyDescent="0.3">
      <c r="A36" s="16"/>
      <c r="B36" s="17"/>
      <c r="C36" s="8" t="s">
        <v>4</v>
      </c>
      <c r="D36" s="9">
        <v>4694.76</v>
      </c>
      <c r="E36" s="9">
        <f t="shared" si="0"/>
        <v>5396.2758620689656</v>
      </c>
      <c r="F36" s="6">
        <f t="shared" si="1"/>
        <v>2.6578705110852141</v>
      </c>
    </row>
    <row r="37" spans="1:6" x14ac:dyDescent="0.3">
      <c r="A37" s="16"/>
      <c r="B37" s="15" t="s">
        <v>6</v>
      </c>
      <c r="C37" s="8" t="s">
        <v>2</v>
      </c>
      <c r="D37" s="9">
        <v>4577.5200000000004</v>
      </c>
      <c r="E37" s="9">
        <f t="shared" si="0"/>
        <v>5261.5172413793107</v>
      </c>
      <c r="F37" s="6">
        <f t="shared" si="1"/>
        <v>9.4244524087017112E-2</v>
      </c>
    </row>
    <row r="38" spans="1:6" x14ac:dyDescent="0.3">
      <c r="A38" s="16"/>
      <c r="B38" s="16"/>
      <c r="C38" s="8" t="s">
        <v>3</v>
      </c>
      <c r="D38" s="9">
        <v>4764.45</v>
      </c>
      <c r="E38" s="9">
        <f t="shared" si="0"/>
        <v>5476.379310344827</v>
      </c>
      <c r="F38" s="6">
        <f t="shared" si="1"/>
        <v>4.181745426079253</v>
      </c>
    </row>
    <row r="39" spans="1:6" x14ac:dyDescent="0.3">
      <c r="A39" s="16"/>
      <c r="B39" s="17"/>
      <c r="C39" s="8" t="s">
        <v>4</v>
      </c>
      <c r="D39" s="9">
        <v>4848.6400000000003</v>
      </c>
      <c r="E39" s="9">
        <f t="shared" si="0"/>
        <v>5573.1494252873563</v>
      </c>
      <c r="F39" s="6">
        <f t="shared" si="1"/>
        <v>6.0226842852175944</v>
      </c>
    </row>
    <row r="40" spans="1:6" x14ac:dyDescent="0.3">
      <c r="A40" s="16"/>
      <c r="B40" s="15" t="s">
        <v>7</v>
      </c>
      <c r="C40" s="8" t="s">
        <v>2</v>
      </c>
      <c r="D40" s="9">
        <v>4587.21</v>
      </c>
      <c r="E40" s="9">
        <f t="shared" si="0"/>
        <v>5272.6551724137935</v>
      </c>
      <c r="F40" s="6">
        <f t="shared" si="1"/>
        <v>0.30613070469103221</v>
      </c>
    </row>
    <row r="41" spans="1:6" x14ac:dyDescent="0.3">
      <c r="A41" s="16"/>
      <c r="B41" s="16"/>
      <c r="C41" s="8" t="s">
        <v>3</v>
      </c>
      <c r="D41" s="9">
        <v>4779.91</v>
      </c>
      <c r="E41" s="9">
        <f t="shared" si="0"/>
        <v>5494.1494252873563</v>
      </c>
      <c r="F41" s="6">
        <f t="shared" si="1"/>
        <v>4.5198011899737711</v>
      </c>
    </row>
    <row r="42" spans="1:6" x14ac:dyDescent="0.3">
      <c r="A42" s="17"/>
      <c r="B42" s="17"/>
      <c r="C42" s="8" t="s">
        <v>4</v>
      </c>
      <c r="D42" s="9">
        <v>4861</v>
      </c>
      <c r="E42" s="9">
        <f t="shared" si="0"/>
        <v>5587.3563218390809</v>
      </c>
      <c r="F42" s="6">
        <f t="shared" si="1"/>
        <v>6.2929539645019572</v>
      </c>
    </row>
    <row r="43" spans="1:6" x14ac:dyDescent="0.3">
      <c r="A43" s="15" t="s">
        <v>11</v>
      </c>
      <c r="B43" s="15" t="s">
        <v>5</v>
      </c>
      <c r="C43" s="8" t="s">
        <v>2</v>
      </c>
      <c r="D43" s="9">
        <v>4596.5200000000004</v>
      </c>
      <c r="E43" s="9">
        <f t="shared" si="0"/>
        <v>5283.3563218390809</v>
      </c>
      <c r="F43" s="6">
        <f t="shared" si="1"/>
        <v>0.50970762331055131</v>
      </c>
    </row>
    <row r="44" spans="1:6" x14ac:dyDescent="0.3">
      <c r="A44" s="16"/>
      <c r="B44" s="16"/>
      <c r="C44" s="8" t="s">
        <v>3</v>
      </c>
      <c r="D44" s="9">
        <v>4745.09</v>
      </c>
      <c r="E44" s="9">
        <f t="shared" si="0"/>
        <v>5454.1264367816093</v>
      </c>
      <c r="F44" s="6">
        <f t="shared" si="1"/>
        <v>3.7584103944494185</v>
      </c>
    </row>
    <row r="45" spans="1:6" x14ac:dyDescent="0.3">
      <c r="A45" s="16"/>
      <c r="B45" s="17"/>
      <c r="C45" s="8" t="s">
        <v>4</v>
      </c>
      <c r="D45" s="9">
        <v>4814.2700000000004</v>
      </c>
      <c r="E45" s="9">
        <f t="shared" si="0"/>
        <v>5533.64367816092</v>
      </c>
      <c r="F45" s="6">
        <f t="shared" si="1"/>
        <v>5.2711334052011782</v>
      </c>
    </row>
    <row r="46" spans="1:6" x14ac:dyDescent="0.3">
      <c r="A46" s="16"/>
      <c r="B46" s="15" t="s">
        <v>6</v>
      </c>
      <c r="C46" s="8" t="s">
        <v>2</v>
      </c>
      <c r="D46" s="9">
        <v>4748.82</v>
      </c>
      <c r="E46" s="9">
        <f t="shared" si="0"/>
        <v>5458.4137931034484</v>
      </c>
      <c r="F46" s="6">
        <f t="shared" si="1"/>
        <v>3.8399723607706715</v>
      </c>
    </row>
    <row r="47" spans="1:6" x14ac:dyDescent="0.3">
      <c r="A47" s="16"/>
      <c r="B47" s="16"/>
      <c r="C47" s="8" t="s">
        <v>3</v>
      </c>
      <c r="D47" s="9">
        <v>4896.9399999999996</v>
      </c>
      <c r="E47" s="9">
        <f t="shared" si="0"/>
        <v>5628.6666666666661</v>
      </c>
      <c r="F47" s="6">
        <f t="shared" si="1"/>
        <v>7.0788352164016022</v>
      </c>
    </row>
    <row r="48" spans="1:6" x14ac:dyDescent="0.3">
      <c r="A48" s="16"/>
      <c r="B48" s="17"/>
      <c r="C48" s="8" t="s">
        <v>4</v>
      </c>
      <c r="D48" s="9">
        <v>4969.18</v>
      </c>
      <c r="E48" s="9">
        <f t="shared" si="0"/>
        <v>5711.7011494252874</v>
      </c>
      <c r="F48" s="6">
        <f t="shared" si="1"/>
        <v>8.6584696526072591</v>
      </c>
    </row>
    <row r="49" spans="1:9" x14ac:dyDescent="0.3">
      <c r="A49" s="16"/>
      <c r="B49" s="15" t="s">
        <v>7</v>
      </c>
      <c r="C49" s="8" t="s">
        <v>2</v>
      </c>
      <c r="D49" s="9">
        <v>4748.21</v>
      </c>
      <c r="E49" s="9">
        <f t="shared" si="0"/>
        <v>5457.7126436781609</v>
      </c>
      <c r="F49" s="6">
        <f t="shared" si="1"/>
        <v>3.8266338086377027</v>
      </c>
    </row>
    <row r="50" spans="1:9" x14ac:dyDescent="0.3">
      <c r="A50" s="16"/>
      <c r="B50" s="16"/>
      <c r="C50" s="8" t="s">
        <v>3</v>
      </c>
      <c r="D50" s="9">
        <v>4902.3599999999997</v>
      </c>
      <c r="E50" s="9">
        <f t="shared" si="0"/>
        <v>5634.8965517241377</v>
      </c>
      <c r="F50" s="6">
        <f t="shared" si="1"/>
        <v>7.197351532074836</v>
      </c>
    </row>
    <row r="51" spans="1:9" x14ac:dyDescent="0.3">
      <c r="A51" s="17"/>
      <c r="B51" s="17"/>
      <c r="C51" s="8" t="s">
        <v>4</v>
      </c>
      <c r="D51" s="9">
        <v>4962.58</v>
      </c>
      <c r="E51" s="9">
        <f t="shared" si="0"/>
        <v>5704.1149425287358</v>
      </c>
      <c r="F51" s="6">
        <f t="shared" si="1"/>
        <v>8.5141508918243467</v>
      </c>
    </row>
    <row r="53" spans="1:9" x14ac:dyDescent="0.3">
      <c r="H53" s="11"/>
    </row>
    <row r="54" spans="1:9" x14ac:dyDescent="0.3">
      <c r="H54" s="11"/>
    </row>
    <row r="55" spans="1:9" ht="36.75" customHeight="1" x14ac:dyDescent="0.3">
      <c r="A55" s="13" t="s">
        <v>13</v>
      </c>
      <c r="B55" s="14">
        <v>-50</v>
      </c>
      <c r="C55" s="14">
        <v>-25</v>
      </c>
      <c r="D55" s="14" t="s">
        <v>26</v>
      </c>
      <c r="E55" s="14" t="s">
        <v>27</v>
      </c>
      <c r="F55" s="14" t="s">
        <v>28</v>
      </c>
      <c r="H55" s="11"/>
    </row>
    <row r="56" spans="1:9" x14ac:dyDescent="0.3">
      <c r="A56" s="10" t="s">
        <v>14</v>
      </c>
      <c r="B56" s="4">
        <f>F7</f>
        <v>-50.039031664848096</v>
      </c>
      <c r="C56" s="4">
        <f>F16</f>
        <v>-20.474896188891389</v>
      </c>
      <c r="D56" s="4">
        <f>F25</f>
        <v>-8.2475985139541024</v>
      </c>
      <c r="E56" s="4">
        <f>F34</f>
        <v>-2.8352076550169358</v>
      </c>
      <c r="F56" s="4">
        <f>F43</f>
        <v>0.50970762331055131</v>
      </c>
      <c r="H56" s="11"/>
    </row>
    <row r="57" spans="1:9" x14ac:dyDescent="0.3">
      <c r="A57" s="10" t="s">
        <v>15</v>
      </c>
      <c r="B57" s="4">
        <f t="shared" ref="B57:B64" si="2">F8</f>
        <v>-39.955304917115107</v>
      </c>
      <c r="C57" s="4">
        <f t="shared" ref="C57:C64" si="3">F17</f>
        <v>-12.667251230536102</v>
      </c>
      <c r="D57" s="4">
        <f t="shared" ref="D57:D64" si="4">F26</f>
        <v>-3.2718812387797613</v>
      </c>
      <c r="E57" s="4">
        <f t="shared" ref="E57:E64" si="5">F35</f>
        <v>1.3227033090542406</v>
      </c>
      <c r="F57" s="4">
        <f t="shared" ref="F57:F64" si="6">F44</f>
        <v>3.7584103944494185</v>
      </c>
      <c r="H57" s="11"/>
    </row>
    <row r="58" spans="1:9" x14ac:dyDescent="0.3">
      <c r="A58" s="10" t="s">
        <v>16</v>
      </c>
      <c r="B58" s="4">
        <f t="shared" si="2"/>
        <v>-32.951471723362801</v>
      </c>
      <c r="C58" s="4">
        <f t="shared" si="3"/>
        <v>-8.985154847470378</v>
      </c>
      <c r="D58" s="4">
        <f t="shared" si="4"/>
        <v>-1.0535269537152336</v>
      </c>
      <c r="E58" s="4">
        <f t="shared" si="5"/>
        <v>2.6578705110852141</v>
      </c>
      <c r="F58" s="4">
        <f t="shared" si="6"/>
        <v>5.2711334052011782</v>
      </c>
      <c r="H58" s="11"/>
    </row>
    <row r="59" spans="1:9" x14ac:dyDescent="0.3">
      <c r="A59" s="10" t="s">
        <v>17</v>
      </c>
      <c r="B59" s="4">
        <f t="shared" si="2"/>
        <v>-48.089635070333536</v>
      </c>
      <c r="C59" s="4">
        <f t="shared" si="3"/>
        <v>-17.682546832531187</v>
      </c>
      <c r="D59" s="4">
        <f t="shared" si="4"/>
        <v>-4.9986770780261702</v>
      </c>
      <c r="E59" s="4">
        <f t="shared" si="5"/>
        <v>9.4244524087017112E-2</v>
      </c>
      <c r="F59" s="4">
        <f t="shared" si="6"/>
        <v>3.8399723607706715</v>
      </c>
      <c r="H59" s="11"/>
    </row>
    <row r="60" spans="1:9" x14ac:dyDescent="0.3">
      <c r="A60" s="10" t="s">
        <v>18</v>
      </c>
      <c r="B60" s="4">
        <f t="shared" si="2"/>
        <v>-36.27911248335414</v>
      </c>
      <c r="C60" s="4">
        <f t="shared" si="3"/>
        <v>-8.5246468016994648</v>
      </c>
      <c r="D60" s="4">
        <f t="shared" si="4"/>
        <v>0</v>
      </c>
      <c r="E60" s="4">
        <f t="shared" si="5"/>
        <v>4.181745426079253</v>
      </c>
      <c r="F60" s="4">
        <f t="shared" si="6"/>
        <v>7.0788352164016022</v>
      </c>
      <c r="H60" s="11"/>
    </row>
    <row r="61" spans="1:9" x14ac:dyDescent="0.3">
      <c r="A61" s="10" t="s">
        <v>19</v>
      </c>
      <c r="B61" s="4">
        <f t="shared" si="2"/>
        <v>-28.541002927921522</v>
      </c>
      <c r="C61" s="4">
        <f t="shared" si="3"/>
        <v>-4.6555920239831572</v>
      </c>
      <c r="D61" s="4">
        <f t="shared" si="4"/>
        <v>2.2767377837449088</v>
      </c>
      <c r="E61" s="4">
        <f t="shared" si="5"/>
        <v>6.0226842852175944</v>
      </c>
      <c r="F61" s="4">
        <f t="shared" si="6"/>
        <v>8.6584696526072591</v>
      </c>
      <c r="H61" s="11"/>
    </row>
    <row r="62" spans="1:9" x14ac:dyDescent="0.3">
      <c r="A62" s="10" t="s">
        <v>20</v>
      </c>
      <c r="B62" s="4">
        <f t="shared" si="2"/>
        <v>-48.342192901703619</v>
      </c>
      <c r="C62" s="4">
        <f t="shared" si="3"/>
        <v>-17.114018380962158</v>
      </c>
      <c r="D62" s="4">
        <f t="shared" si="4"/>
        <v>-4.6886104071319661</v>
      </c>
      <c r="E62" s="4">
        <f t="shared" si="5"/>
        <v>0.30613070469103221</v>
      </c>
      <c r="F62" s="4">
        <f t="shared" si="6"/>
        <v>3.8266338086377027</v>
      </c>
      <c r="H62" s="11"/>
    </row>
    <row r="63" spans="1:9" x14ac:dyDescent="0.3">
      <c r="A63" s="10" t="s">
        <v>21</v>
      </c>
      <c r="B63" s="4">
        <f t="shared" si="2"/>
        <v>-36.010154792804187</v>
      </c>
      <c r="C63" s="4">
        <f t="shared" si="3"/>
        <v>-8.2508784857900697</v>
      </c>
      <c r="D63" s="4">
        <f t="shared" si="4"/>
        <v>6.0351481781961702E-2</v>
      </c>
      <c r="E63" s="4">
        <f t="shared" si="5"/>
        <v>4.5198011899737711</v>
      </c>
      <c r="F63" s="4">
        <f t="shared" si="6"/>
        <v>7.197351532074836</v>
      </c>
      <c r="H63" s="11"/>
    </row>
    <row r="64" spans="1:9" x14ac:dyDescent="0.3">
      <c r="A64" s="10" t="s">
        <v>22</v>
      </c>
      <c r="B64" s="4">
        <f t="shared" si="2"/>
        <v>-28.248210775363468</v>
      </c>
      <c r="C64" s="4">
        <f t="shared" si="3"/>
        <v>-4.1745294880401236</v>
      </c>
      <c r="D64" s="4">
        <f t="shared" si="4"/>
        <v>2.6803929843588925</v>
      </c>
      <c r="E64" s="4">
        <f t="shared" si="5"/>
        <v>6.2929539645019572</v>
      </c>
      <c r="F64" s="4">
        <f t="shared" si="6"/>
        <v>8.5141508918243467</v>
      </c>
      <c r="H64" s="11"/>
      <c r="I64" s="12"/>
    </row>
    <row r="65" spans="1:8" x14ac:dyDescent="0.3">
      <c r="A65" s="3" t="s">
        <v>24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H65" s="11"/>
    </row>
    <row r="66" spans="1:8" x14ac:dyDescent="0.3">
      <c r="H66" s="11"/>
    </row>
    <row r="67" spans="1:8" x14ac:dyDescent="0.3">
      <c r="H67" s="11"/>
    </row>
    <row r="68" spans="1:8" x14ac:dyDescent="0.3">
      <c r="H68" s="11"/>
    </row>
    <row r="69" spans="1:8" x14ac:dyDescent="0.3">
      <c r="H69" s="11"/>
    </row>
    <row r="70" spans="1:8" x14ac:dyDescent="0.3">
      <c r="H70" s="11"/>
    </row>
    <row r="71" spans="1:8" x14ac:dyDescent="0.3">
      <c r="H71" s="11"/>
    </row>
    <row r="72" spans="1:8" x14ac:dyDescent="0.3">
      <c r="H72" s="11"/>
    </row>
    <row r="73" spans="1:8" x14ac:dyDescent="0.3">
      <c r="H73" s="11"/>
    </row>
    <row r="74" spans="1:8" x14ac:dyDescent="0.3">
      <c r="H74" s="11"/>
    </row>
    <row r="75" spans="1:8" x14ac:dyDescent="0.3">
      <c r="H75" s="11"/>
    </row>
    <row r="76" spans="1:8" x14ac:dyDescent="0.3">
      <c r="H76" s="11"/>
    </row>
    <row r="77" spans="1:8" x14ac:dyDescent="0.3">
      <c r="H77" s="11"/>
    </row>
    <row r="78" spans="1:8" x14ac:dyDescent="0.3">
      <c r="H78" s="11"/>
    </row>
    <row r="79" spans="1:8" x14ac:dyDescent="0.3">
      <c r="H79" s="11"/>
    </row>
    <row r="80" spans="1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  <row r="84" spans="8:8" x14ac:dyDescent="0.3">
      <c r="H84" s="11"/>
    </row>
    <row r="85" spans="8:8" x14ac:dyDescent="0.3">
      <c r="H85" s="11"/>
    </row>
    <row r="86" spans="8:8" x14ac:dyDescent="0.3">
      <c r="H86" s="11"/>
    </row>
    <row r="87" spans="8:8" x14ac:dyDescent="0.3">
      <c r="H87" s="11"/>
    </row>
  </sheetData>
  <mergeCells count="21">
    <mergeCell ref="A43:A51"/>
    <mergeCell ref="B43:B45"/>
    <mergeCell ref="B46:B48"/>
    <mergeCell ref="B49:B51"/>
    <mergeCell ref="A6:B6"/>
    <mergeCell ref="A7:A15"/>
    <mergeCell ref="A16:A24"/>
    <mergeCell ref="B7:B9"/>
    <mergeCell ref="B10:B12"/>
    <mergeCell ref="B13:B15"/>
    <mergeCell ref="B16:B18"/>
    <mergeCell ref="B19:B21"/>
    <mergeCell ref="B22:B24"/>
    <mergeCell ref="A25:A33"/>
    <mergeCell ref="B25:B27"/>
    <mergeCell ref="B28:B30"/>
    <mergeCell ref="B31:B33"/>
    <mergeCell ref="A34:A42"/>
    <mergeCell ref="B34:B36"/>
    <mergeCell ref="B37:B39"/>
    <mergeCell ref="B40:B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5"/>
  <sheetViews>
    <sheetView tabSelected="1" zoomScale="38" zoomScaleNormal="38" workbookViewId="0">
      <selection activeCell="AG44" sqref="AG44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3" spans="1:6" x14ac:dyDescent="0.3">
      <c r="B3" s="7"/>
      <c r="C3" s="7"/>
    </row>
    <row r="4" spans="1:6" ht="27.6" x14ac:dyDescent="0.3">
      <c r="A4" s="18" t="s">
        <v>13</v>
      </c>
      <c r="B4" s="19"/>
      <c r="C4" s="1" t="s">
        <v>1</v>
      </c>
      <c r="D4" s="1" t="s">
        <v>0</v>
      </c>
      <c r="E4" s="5" t="s">
        <v>23</v>
      </c>
      <c r="F4" s="5" t="s">
        <v>25</v>
      </c>
    </row>
    <row r="5" spans="1:6" x14ac:dyDescent="0.3">
      <c r="A5" s="15" t="s">
        <v>8</v>
      </c>
      <c r="B5" s="15" t="s">
        <v>5</v>
      </c>
      <c r="C5" s="8" t="s">
        <v>2</v>
      </c>
      <c r="D5" s="9">
        <v>3271.3</v>
      </c>
      <c r="E5" s="9">
        <f>D5/0.87</f>
        <v>3760.1149425287358</v>
      </c>
      <c r="F5" s="6">
        <f>(1-(E5/$E$27))*(-100)</f>
        <v>-44.732218280114878</v>
      </c>
    </row>
    <row r="6" spans="1:6" x14ac:dyDescent="0.3">
      <c r="A6" s="16"/>
      <c r="B6" s="16"/>
      <c r="C6" s="8" t="s">
        <v>3</v>
      </c>
      <c r="D6" s="9">
        <v>3903.7</v>
      </c>
      <c r="E6" s="9">
        <f t="shared" ref="E6:E49" si="0">D6/0.87</f>
        <v>4487.0114942528735</v>
      </c>
      <c r="F6" s="6">
        <f t="shared" ref="F6:F49" si="1">(1-(E6/$E$27))*(-100)</f>
        <v>-34.047981077884785</v>
      </c>
    </row>
    <row r="7" spans="1:6" x14ac:dyDescent="0.3">
      <c r="A7" s="16"/>
      <c r="B7" s="17"/>
      <c r="C7" s="8" t="s">
        <v>4</v>
      </c>
      <c r="D7" s="9">
        <v>4221.0600000000004</v>
      </c>
      <c r="E7" s="9">
        <f t="shared" si="0"/>
        <v>4851.7931034482763</v>
      </c>
      <c r="F7" s="6">
        <f t="shared" si="1"/>
        <v>-28.686264571718191</v>
      </c>
    </row>
    <row r="8" spans="1:6" x14ac:dyDescent="0.3">
      <c r="A8" s="16"/>
      <c r="B8" s="15" t="s">
        <v>6</v>
      </c>
      <c r="C8" s="8" t="s">
        <v>2</v>
      </c>
      <c r="D8" s="9">
        <v>3654.33</v>
      </c>
      <c r="E8" s="9">
        <f t="shared" si="0"/>
        <v>4200.3793103448279</v>
      </c>
      <c r="F8" s="6">
        <f t="shared" si="1"/>
        <v>-38.261023821591479</v>
      </c>
    </row>
    <row r="9" spans="1:6" x14ac:dyDescent="0.3">
      <c r="A9" s="16"/>
      <c r="B9" s="16"/>
      <c r="C9" s="8" t="s">
        <v>3</v>
      </c>
      <c r="D9" s="9">
        <v>4226.67</v>
      </c>
      <c r="E9" s="9">
        <f t="shared" si="0"/>
        <v>4858.2413793103451</v>
      </c>
      <c r="F9" s="6">
        <f t="shared" si="1"/>
        <v>-28.591485048150023</v>
      </c>
    </row>
    <row r="10" spans="1:6" x14ac:dyDescent="0.3">
      <c r="A10" s="16"/>
      <c r="B10" s="17"/>
      <c r="C10" s="8" t="s">
        <v>4</v>
      </c>
      <c r="D10" s="9">
        <v>4537.6099999999997</v>
      </c>
      <c r="E10" s="9">
        <f t="shared" si="0"/>
        <v>5215.6436781609191</v>
      </c>
      <c r="F10" s="6">
        <f t="shared" si="1"/>
        <v>-23.338232809596214</v>
      </c>
    </row>
    <row r="11" spans="1:6" x14ac:dyDescent="0.3">
      <c r="A11" s="16"/>
      <c r="B11" s="15" t="s">
        <v>7</v>
      </c>
      <c r="C11" s="8" t="s">
        <v>2</v>
      </c>
      <c r="D11" s="9">
        <v>3776.55</v>
      </c>
      <c r="E11" s="9">
        <f t="shared" si="0"/>
        <v>4340.8620689655172</v>
      </c>
      <c r="F11" s="6">
        <f t="shared" si="1"/>
        <v>-36.196147997972631</v>
      </c>
    </row>
    <row r="12" spans="1:6" x14ac:dyDescent="0.3">
      <c r="A12" s="16"/>
      <c r="B12" s="16"/>
      <c r="C12" s="8" t="s">
        <v>3</v>
      </c>
      <c r="D12" s="9">
        <v>4391.8500000000004</v>
      </c>
      <c r="E12" s="9">
        <f t="shared" si="0"/>
        <v>5048.1034482758623</v>
      </c>
      <c r="F12" s="6">
        <f t="shared" si="1"/>
        <v>-25.800810947795227</v>
      </c>
    </row>
    <row r="13" spans="1:6" x14ac:dyDescent="0.3">
      <c r="A13" s="17"/>
      <c r="B13" s="17"/>
      <c r="C13" s="8" t="s">
        <v>4</v>
      </c>
      <c r="D13" s="9">
        <v>4776.5200000000004</v>
      </c>
      <c r="E13" s="9">
        <f t="shared" si="0"/>
        <v>5490.2528735632186</v>
      </c>
      <c r="F13" s="6">
        <f t="shared" si="1"/>
        <v>-19.301909106267946</v>
      </c>
    </row>
    <row r="14" spans="1:6" x14ac:dyDescent="0.3">
      <c r="A14" s="15" t="s">
        <v>9</v>
      </c>
      <c r="B14" s="15" t="s">
        <v>5</v>
      </c>
      <c r="C14" s="8" t="s">
        <v>2</v>
      </c>
      <c r="D14" s="9">
        <v>4759.21</v>
      </c>
      <c r="E14" s="9">
        <f t="shared" si="0"/>
        <v>5470.3563218390809</v>
      </c>
      <c r="F14" s="6">
        <f t="shared" si="1"/>
        <v>-19.594357154924815</v>
      </c>
    </row>
    <row r="15" spans="1:6" x14ac:dyDescent="0.3">
      <c r="A15" s="16"/>
      <c r="B15" s="16"/>
      <c r="C15" s="8" t="s">
        <v>3</v>
      </c>
      <c r="D15" s="9">
        <v>5150.88</v>
      </c>
      <c r="E15" s="9">
        <f t="shared" si="0"/>
        <v>5920.5517241379312</v>
      </c>
      <c r="F15" s="6">
        <f t="shared" si="1"/>
        <v>-12.977192093258994</v>
      </c>
    </row>
    <row r="16" spans="1:6" x14ac:dyDescent="0.3">
      <c r="A16" s="16"/>
      <c r="B16" s="17"/>
      <c r="C16" s="8" t="s">
        <v>4</v>
      </c>
      <c r="D16" s="9">
        <v>5357.24</v>
      </c>
      <c r="E16" s="9">
        <f t="shared" si="0"/>
        <v>6157.7471264367814</v>
      </c>
      <c r="F16" s="6">
        <f t="shared" si="1"/>
        <v>-9.4907923635749292</v>
      </c>
    </row>
    <row r="17" spans="1:6" x14ac:dyDescent="0.3">
      <c r="A17" s="16"/>
      <c r="B17" s="15" t="s">
        <v>6</v>
      </c>
      <c r="C17" s="8" t="s">
        <v>2</v>
      </c>
      <c r="D17" s="9">
        <v>5064.4799999999996</v>
      </c>
      <c r="E17" s="9">
        <f t="shared" si="0"/>
        <v>5821.2413793103442</v>
      </c>
      <c r="F17" s="6">
        <f t="shared" si="1"/>
        <v>-14.436898124683228</v>
      </c>
    </row>
    <row r="18" spans="1:6" x14ac:dyDescent="0.3">
      <c r="A18" s="16"/>
      <c r="B18" s="16"/>
      <c r="C18" s="8" t="s">
        <v>3</v>
      </c>
      <c r="D18" s="9">
        <v>5414.55</v>
      </c>
      <c r="E18" s="9">
        <f t="shared" si="0"/>
        <v>6223.620689655173</v>
      </c>
      <c r="F18" s="6">
        <f t="shared" si="1"/>
        <v>-8.5225544855549789</v>
      </c>
    </row>
    <row r="19" spans="1:6" x14ac:dyDescent="0.3">
      <c r="A19" s="16"/>
      <c r="B19" s="17"/>
      <c r="C19" s="8" t="s">
        <v>4</v>
      </c>
      <c r="D19" s="9">
        <v>5613.55</v>
      </c>
      <c r="E19" s="9">
        <f t="shared" si="0"/>
        <v>6452.3563218390809</v>
      </c>
      <c r="F19" s="6">
        <f t="shared" si="1"/>
        <v>-5.1605000844737177</v>
      </c>
    </row>
    <row r="20" spans="1:6" x14ac:dyDescent="0.3">
      <c r="A20" s="16"/>
      <c r="B20" s="15" t="s">
        <v>7</v>
      </c>
      <c r="C20" s="8" t="s">
        <v>2</v>
      </c>
      <c r="D20" s="9">
        <v>5244.91</v>
      </c>
      <c r="E20" s="9">
        <f t="shared" si="0"/>
        <v>6028.6321839080456</v>
      </c>
      <c r="F20" s="6">
        <f t="shared" si="1"/>
        <v>-11.388579151883771</v>
      </c>
    </row>
    <row r="21" spans="1:6" x14ac:dyDescent="0.3">
      <c r="A21" s="16"/>
      <c r="B21" s="16"/>
      <c r="C21" s="8" t="s">
        <v>3</v>
      </c>
      <c r="D21" s="9">
        <v>5599.45</v>
      </c>
      <c r="E21" s="9">
        <f t="shared" si="0"/>
        <v>6436.1494252873563</v>
      </c>
      <c r="F21" s="6">
        <f t="shared" si="1"/>
        <v>-5.3987159993242102</v>
      </c>
    </row>
    <row r="22" spans="1:6" x14ac:dyDescent="0.3">
      <c r="A22" s="17"/>
      <c r="B22" s="17"/>
      <c r="C22" s="8" t="s">
        <v>4</v>
      </c>
      <c r="D22" s="9">
        <v>5778.52</v>
      </c>
      <c r="E22" s="9">
        <f t="shared" si="0"/>
        <v>6641.977011494253</v>
      </c>
      <c r="F22" s="6">
        <f t="shared" si="1"/>
        <v>-2.3733738807230953</v>
      </c>
    </row>
    <row r="23" spans="1:6" x14ac:dyDescent="0.3">
      <c r="A23" s="15" t="s">
        <v>10</v>
      </c>
      <c r="B23" s="15" t="s">
        <v>5</v>
      </c>
      <c r="C23" s="8" t="s">
        <v>2</v>
      </c>
      <c r="D23" s="9">
        <v>5374.52</v>
      </c>
      <c r="E23" s="9">
        <f t="shared" si="0"/>
        <v>6177.6091954022995</v>
      </c>
      <c r="F23" s="6">
        <f t="shared" si="1"/>
        <v>-9.1988511572900666</v>
      </c>
    </row>
    <row r="24" spans="1:6" x14ac:dyDescent="0.3">
      <c r="A24" s="16"/>
      <c r="B24" s="16"/>
      <c r="C24" s="8" t="s">
        <v>3</v>
      </c>
      <c r="D24" s="9">
        <v>5630.73</v>
      </c>
      <c r="E24" s="9">
        <f t="shared" si="0"/>
        <v>6472.1034482758614</v>
      </c>
      <c r="F24" s="6">
        <f t="shared" si="1"/>
        <v>-4.870248352762296</v>
      </c>
    </row>
    <row r="25" spans="1:6" x14ac:dyDescent="0.3">
      <c r="A25" s="16"/>
      <c r="B25" s="17"/>
      <c r="C25" s="8" t="s">
        <v>4</v>
      </c>
      <c r="D25" s="9">
        <v>5793.21</v>
      </c>
      <c r="E25" s="9">
        <f t="shared" si="0"/>
        <v>6658.8620689655172</v>
      </c>
      <c r="F25" s="6">
        <f t="shared" si="1"/>
        <v>-2.125190065889504</v>
      </c>
    </row>
    <row r="26" spans="1:6" x14ac:dyDescent="0.3">
      <c r="A26" s="16"/>
      <c r="B26" s="15" t="s">
        <v>6</v>
      </c>
      <c r="C26" s="8" t="s">
        <v>2</v>
      </c>
      <c r="D26" s="9">
        <v>5650.3</v>
      </c>
      <c r="E26" s="9">
        <f t="shared" si="0"/>
        <v>6494.5977011494251</v>
      </c>
      <c r="F26" s="6">
        <f t="shared" si="1"/>
        <v>-4.5396181787464069</v>
      </c>
    </row>
    <row r="27" spans="1:6" x14ac:dyDescent="0.3">
      <c r="A27" s="16"/>
      <c r="B27" s="16"/>
      <c r="C27" s="8" t="s">
        <v>3</v>
      </c>
      <c r="D27" s="9">
        <v>5919</v>
      </c>
      <c r="E27" s="9">
        <f t="shared" si="0"/>
        <v>6803.4482758620688</v>
      </c>
      <c r="F27" s="6">
        <f t="shared" si="1"/>
        <v>0</v>
      </c>
    </row>
    <row r="28" spans="1:6" x14ac:dyDescent="0.3">
      <c r="A28" s="16"/>
      <c r="B28" s="17"/>
      <c r="C28" s="8" t="s">
        <v>4</v>
      </c>
      <c r="D28" s="9">
        <v>6035.33</v>
      </c>
      <c r="E28" s="9">
        <f t="shared" si="0"/>
        <v>6937.1609195402298</v>
      </c>
      <c r="F28" s="6">
        <f t="shared" si="1"/>
        <v>1.9653657712451533</v>
      </c>
    </row>
    <row r="29" spans="1:6" x14ac:dyDescent="0.3">
      <c r="A29" s="16"/>
      <c r="B29" s="15" t="s">
        <v>7</v>
      </c>
      <c r="C29" s="8" t="s">
        <v>2</v>
      </c>
      <c r="D29" s="9">
        <v>5772.06</v>
      </c>
      <c r="E29" s="9">
        <f t="shared" si="0"/>
        <v>6634.5517241379312</v>
      </c>
      <c r="F29" s="6">
        <f t="shared" si="1"/>
        <v>-2.4825139381652317</v>
      </c>
    </row>
    <row r="30" spans="1:6" x14ac:dyDescent="0.3">
      <c r="A30" s="16"/>
      <c r="B30" s="16"/>
      <c r="C30" s="8" t="s">
        <v>3</v>
      </c>
      <c r="D30" s="9">
        <v>5994.61</v>
      </c>
      <c r="E30" s="9">
        <f t="shared" si="0"/>
        <v>6890.35632183908</v>
      </c>
      <c r="F30" s="6">
        <f t="shared" si="1"/>
        <v>1.2774117249535255</v>
      </c>
    </row>
    <row r="31" spans="1:6" x14ac:dyDescent="0.3">
      <c r="A31" s="17"/>
      <c r="B31" s="17"/>
      <c r="C31" s="8" t="s">
        <v>4</v>
      </c>
      <c r="D31" s="9">
        <v>6115.48</v>
      </c>
      <c r="E31" s="9">
        <f t="shared" si="0"/>
        <v>7029.2873563218382</v>
      </c>
      <c r="F31" s="6">
        <f t="shared" si="1"/>
        <v>3.3194796418313688</v>
      </c>
    </row>
    <row r="32" spans="1:6" x14ac:dyDescent="0.3">
      <c r="A32" s="15" t="s">
        <v>12</v>
      </c>
      <c r="B32" s="15" t="s">
        <v>5</v>
      </c>
      <c r="C32" s="8" t="s">
        <v>2</v>
      </c>
      <c r="D32" s="9">
        <v>5546.85</v>
      </c>
      <c r="E32" s="9">
        <f t="shared" si="0"/>
        <v>6375.6896551724139</v>
      </c>
      <c r="F32" s="6">
        <f t="shared" si="1"/>
        <v>-6.2873796249366398</v>
      </c>
    </row>
    <row r="33" spans="1:6" x14ac:dyDescent="0.3">
      <c r="A33" s="16"/>
      <c r="B33" s="16"/>
      <c r="C33" s="8" t="s">
        <v>3</v>
      </c>
      <c r="D33" s="9">
        <v>5760.06</v>
      </c>
      <c r="E33" s="9">
        <f t="shared" si="0"/>
        <v>6620.7586206896558</v>
      </c>
      <c r="F33" s="6">
        <f t="shared" si="1"/>
        <v>-2.6852508869741443</v>
      </c>
    </row>
    <row r="34" spans="1:6" x14ac:dyDescent="0.3">
      <c r="A34" s="16"/>
      <c r="B34" s="17"/>
      <c r="C34" s="8" t="s">
        <v>4</v>
      </c>
      <c r="D34" s="9">
        <v>5779.52</v>
      </c>
      <c r="E34" s="9">
        <f t="shared" si="0"/>
        <v>6643.1264367816093</v>
      </c>
      <c r="F34" s="6">
        <f t="shared" si="1"/>
        <v>-2.3564791349890202</v>
      </c>
    </row>
    <row r="35" spans="1:6" x14ac:dyDescent="0.3">
      <c r="A35" s="16"/>
      <c r="B35" s="15" t="s">
        <v>6</v>
      </c>
      <c r="C35" s="8" t="s">
        <v>2</v>
      </c>
      <c r="D35" s="9">
        <v>5904</v>
      </c>
      <c r="E35" s="9">
        <f t="shared" si="0"/>
        <v>6786.2068965517237</v>
      </c>
      <c r="F35" s="6">
        <f t="shared" si="1"/>
        <v>-0.25342118601116015</v>
      </c>
    </row>
    <row r="36" spans="1:6" x14ac:dyDescent="0.3">
      <c r="A36" s="16"/>
      <c r="B36" s="16"/>
      <c r="C36" s="8" t="s">
        <v>3</v>
      </c>
      <c r="D36" s="9">
        <v>6194.18</v>
      </c>
      <c r="E36" s="9">
        <f t="shared" si="0"/>
        <v>7119.7471264367823</v>
      </c>
      <c r="F36" s="6">
        <f t="shared" si="1"/>
        <v>4.6490961311032475</v>
      </c>
    </row>
    <row r="37" spans="1:6" x14ac:dyDescent="0.3">
      <c r="A37" s="16"/>
      <c r="B37" s="17"/>
      <c r="C37" s="8" t="s">
        <v>4</v>
      </c>
      <c r="D37" s="9">
        <v>6175.33</v>
      </c>
      <c r="E37" s="9">
        <f t="shared" si="0"/>
        <v>7098.0804597701153</v>
      </c>
      <c r="F37" s="6">
        <f t="shared" si="1"/>
        <v>4.3306301740158926</v>
      </c>
    </row>
    <row r="38" spans="1:6" x14ac:dyDescent="0.3">
      <c r="A38" s="16"/>
      <c r="B38" s="15" t="s">
        <v>7</v>
      </c>
      <c r="C38" s="8" t="s">
        <v>2</v>
      </c>
      <c r="D38" s="9">
        <v>5963.12</v>
      </c>
      <c r="E38" s="9">
        <f t="shared" si="0"/>
        <v>6854.1609195402298</v>
      </c>
      <c r="F38" s="6">
        <f t="shared" si="1"/>
        <v>0.74539618178746103</v>
      </c>
    </row>
    <row r="39" spans="1:6" x14ac:dyDescent="0.3">
      <c r="A39" s="16"/>
      <c r="B39" s="16"/>
      <c r="C39" s="8" t="s">
        <v>3</v>
      </c>
      <c r="D39" s="9">
        <v>6216.55</v>
      </c>
      <c r="E39" s="9">
        <f t="shared" si="0"/>
        <v>7145.4597701149423</v>
      </c>
      <c r="F39" s="6">
        <f t="shared" si="1"/>
        <v>5.0270315931745246</v>
      </c>
    </row>
    <row r="40" spans="1:6" x14ac:dyDescent="0.3">
      <c r="A40" s="17"/>
      <c r="B40" s="17"/>
      <c r="C40" s="8" t="s">
        <v>4</v>
      </c>
      <c r="D40" s="9">
        <v>6199.76</v>
      </c>
      <c r="E40" s="9">
        <f t="shared" si="0"/>
        <v>7126.1609195402298</v>
      </c>
      <c r="F40" s="6">
        <f t="shared" si="1"/>
        <v>4.7433688122993756</v>
      </c>
    </row>
    <row r="41" spans="1:6" x14ac:dyDescent="0.3">
      <c r="A41" s="15" t="s">
        <v>11</v>
      </c>
      <c r="B41" s="15" t="s">
        <v>5</v>
      </c>
      <c r="C41" s="8" t="s">
        <v>2</v>
      </c>
      <c r="D41" s="9">
        <v>5598.36</v>
      </c>
      <c r="E41" s="9">
        <f t="shared" si="0"/>
        <v>6434.8965517241377</v>
      </c>
      <c r="F41" s="6">
        <f t="shared" si="1"/>
        <v>-5.4171312721743581</v>
      </c>
    </row>
    <row r="42" spans="1:6" x14ac:dyDescent="0.3">
      <c r="A42" s="16"/>
      <c r="B42" s="16"/>
      <c r="C42" s="8" t="s">
        <v>3</v>
      </c>
      <c r="D42" s="9">
        <v>5746.39</v>
      </c>
      <c r="E42" s="9">
        <f t="shared" si="0"/>
        <v>6605.0459770114949</v>
      </c>
      <c r="F42" s="6">
        <f t="shared" si="1"/>
        <v>-2.9162020611589679</v>
      </c>
    </row>
    <row r="43" spans="1:6" x14ac:dyDescent="0.3">
      <c r="A43" s="16"/>
      <c r="B43" s="17"/>
      <c r="C43" s="8" t="s">
        <v>4</v>
      </c>
      <c r="D43" s="9">
        <v>5887.3</v>
      </c>
      <c r="E43" s="9">
        <f t="shared" si="0"/>
        <v>6767.0114942528735</v>
      </c>
      <c r="F43" s="6">
        <f t="shared" si="1"/>
        <v>-0.5355634397702258</v>
      </c>
    </row>
    <row r="44" spans="1:6" x14ac:dyDescent="0.3">
      <c r="A44" s="16"/>
      <c r="B44" s="15" t="s">
        <v>6</v>
      </c>
      <c r="C44" s="8" t="s">
        <v>2</v>
      </c>
      <c r="D44" s="9">
        <v>6088.61</v>
      </c>
      <c r="E44" s="9">
        <f t="shared" si="0"/>
        <v>6998.402298850574</v>
      </c>
      <c r="F44" s="6">
        <f t="shared" si="1"/>
        <v>2.8655178239567425</v>
      </c>
    </row>
    <row r="45" spans="1:6" x14ac:dyDescent="0.3">
      <c r="A45" s="16"/>
      <c r="B45" s="16"/>
      <c r="C45" s="8" t="s">
        <v>3</v>
      </c>
      <c r="D45" s="9">
        <v>6382.18</v>
      </c>
      <c r="E45" s="9">
        <f t="shared" si="0"/>
        <v>7335.8390804597702</v>
      </c>
      <c r="F45" s="6">
        <f t="shared" si="1"/>
        <v>7.8253083291096592</v>
      </c>
    </row>
    <row r="46" spans="1:6" x14ac:dyDescent="0.3">
      <c r="A46" s="16"/>
      <c r="B46" s="17"/>
      <c r="C46" s="8" t="s">
        <v>4</v>
      </c>
      <c r="D46" s="9">
        <v>6482.15</v>
      </c>
      <c r="E46" s="9">
        <f t="shared" si="0"/>
        <v>7450.7471264367814</v>
      </c>
      <c r="F46" s="6">
        <f t="shared" si="1"/>
        <v>9.5142760601452991</v>
      </c>
    </row>
    <row r="47" spans="1:6" x14ac:dyDescent="0.3">
      <c r="A47" s="16"/>
      <c r="B47" s="15" t="s">
        <v>7</v>
      </c>
      <c r="C47" s="8" t="s">
        <v>2</v>
      </c>
      <c r="D47" s="9">
        <v>6135.48</v>
      </c>
      <c r="E47" s="9">
        <f t="shared" si="0"/>
        <v>7052.2758620689647</v>
      </c>
      <c r="F47" s="6">
        <f t="shared" si="1"/>
        <v>3.6573745565129157</v>
      </c>
    </row>
    <row r="48" spans="1:6" x14ac:dyDescent="0.3">
      <c r="A48" s="16"/>
      <c r="B48" s="16"/>
      <c r="C48" s="8" t="s">
        <v>3</v>
      </c>
      <c r="D48" s="9">
        <v>6344.12</v>
      </c>
      <c r="E48" s="9">
        <f t="shared" si="0"/>
        <v>7292.0919540229888</v>
      </c>
      <c r="F48" s="6">
        <f t="shared" si="1"/>
        <v>7.1822943064707045</v>
      </c>
    </row>
    <row r="49" spans="1:9" x14ac:dyDescent="0.3">
      <c r="A49" s="17"/>
      <c r="B49" s="17"/>
      <c r="C49" s="8" t="s">
        <v>4</v>
      </c>
      <c r="D49" s="9">
        <v>6448.94</v>
      </c>
      <c r="E49" s="9">
        <f t="shared" si="0"/>
        <v>7412.5747126436781</v>
      </c>
      <c r="F49" s="6">
        <f t="shared" si="1"/>
        <v>8.9532015543166033</v>
      </c>
    </row>
    <row r="51" spans="1:9" x14ac:dyDescent="0.3">
      <c r="H51" s="11"/>
    </row>
    <row r="52" spans="1:9" x14ac:dyDescent="0.3">
      <c r="H52" s="11"/>
    </row>
    <row r="53" spans="1:9" ht="36.75" customHeight="1" x14ac:dyDescent="0.3">
      <c r="A53" s="13" t="s">
        <v>13</v>
      </c>
      <c r="B53" s="14" t="s">
        <v>29</v>
      </c>
      <c r="C53" s="14">
        <v>-25</v>
      </c>
      <c r="D53" s="14" t="s">
        <v>26</v>
      </c>
      <c r="E53" s="14" t="s">
        <v>27</v>
      </c>
      <c r="F53" s="14" t="s">
        <v>28</v>
      </c>
      <c r="H53" s="11"/>
    </row>
    <row r="54" spans="1:9" x14ac:dyDescent="0.3">
      <c r="A54" s="10" t="s">
        <v>14</v>
      </c>
      <c r="B54" s="4">
        <f>F5</f>
        <v>-44.732218280114878</v>
      </c>
      <c r="C54" s="4">
        <f>F14</f>
        <v>-19.594357154924815</v>
      </c>
      <c r="D54" s="4">
        <f>F23</f>
        <v>-9.1988511572900666</v>
      </c>
      <c r="E54" s="4">
        <f>F32</f>
        <v>-6.2873796249366398</v>
      </c>
      <c r="F54" s="4">
        <f>F41</f>
        <v>-5.4171312721743581</v>
      </c>
      <c r="H54" s="11"/>
    </row>
    <row r="55" spans="1:9" x14ac:dyDescent="0.3">
      <c r="A55" s="10" t="s">
        <v>15</v>
      </c>
      <c r="B55" s="4">
        <f t="shared" ref="B55:B62" si="2">F6</f>
        <v>-34.047981077884785</v>
      </c>
      <c r="C55" s="4">
        <f t="shared" ref="C55:C62" si="3">F15</f>
        <v>-12.977192093258994</v>
      </c>
      <c r="D55" s="4">
        <f t="shared" ref="D55:D62" si="4">F24</f>
        <v>-4.870248352762296</v>
      </c>
      <c r="E55" s="4">
        <f t="shared" ref="E55:E62" si="5">F33</f>
        <v>-2.6852508869741443</v>
      </c>
      <c r="F55" s="4">
        <f t="shared" ref="F55:F62" si="6">F42</f>
        <v>-2.9162020611589679</v>
      </c>
      <c r="H55" s="11"/>
    </row>
    <row r="56" spans="1:9" x14ac:dyDescent="0.3">
      <c r="A56" s="10" t="s">
        <v>16</v>
      </c>
      <c r="B56" s="4">
        <f t="shared" si="2"/>
        <v>-28.686264571718191</v>
      </c>
      <c r="C56" s="4">
        <f t="shared" si="3"/>
        <v>-9.4907923635749292</v>
      </c>
      <c r="D56" s="4">
        <f t="shared" si="4"/>
        <v>-2.125190065889504</v>
      </c>
      <c r="E56" s="4">
        <f t="shared" si="5"/>
        <v>-2.3564791349890202</v>
      </c>
      <c r="F56" s="4">
        <f t="shared" si="6"/>
        <v>-0.5355634397702258</v>
      </c>
      <c r="H56" s="11"/>
    </row>
    <row r="57" spans="1:9" x14ac:dyDescent="0.3">
      <c r="A57" s="10" t="s">
        <v>17</v>
      </c>
      <c r="B57" s="4">
        <f t="shared" si="2"/>
        <v>-38.261023821591479</v>
      </c>
      <c r="C57" s="4">
        <f t="shared" si="3"/>
        <v>-14.436898124683228</v>
      </c>
      <c r="D57" s="4">
        <f t="shared" si="4"/>
        <v>-4.5396181787464069</v>
      </c>
      <c r="E57" s="4">
        <f t="shared" si="5"/>
        <v>-0.25342118601116015</v>
      </c>
      <c r="F57" s="4">
        <f t="shared" si="6"/>
        <v>2.8655178239567425</v>
      </c>
      <c r="H57" s="11"/>
    </row>
    <row r="58" spans="1:9" x14ac:dyDescent="0.3">
      <c r="A58" s="10" t="s">
        <v>18</v>
      </c>
      <c r="B58" s="4">
        <f t="shared" si="2"/>
        <v>-28.591485048150023</v>
      </c>
      <c r="C58" s="4">
        <f t="shared" si="3"/>
        <v>-8.5225544855549789</v>
      </c>
      <c r="D58" s="4">
        <f t="shared" si="4"/>
        <v>0</v>
      </c>
      <c r="E58" s="4">
        <f t="shared" si="5"/>
        <v>4.6490961311032475</v>
      </c>
      <c r="F58" s="4">
        <f t="shared" si="6"/>
        <v>7.8253083291096592</v>
      </c>
      <c r="H58" s="11"/>
    </row>
    <row r="59" spans="1:9" x14ac:dyDescent="0.3">
      <c r="A59" s="10" t="s">
        <v>19</v>
      </c>
      <c r="B59" s="4">
        <f t="shared" si="2"/>
        <v>-23.338232809596214</v>
      </c>
      <c r="C59" s="4">
        <f t="shared" si="3"/>
        <v>-5.1605000844737177</v>
      </c>
      <c r="D59" s="4">
        <f t="shared" si="4"/>
        <v>1.9653657712451533</v>
      </c>
      <c r="E59" s="4">
        <f t="shared" si="5"/>
        <v>4.3306301740158926</v>
      </c>
      <c r="F59" s="4">
        <f t="shared" si="6"/>
        <v>9.5142760601452991</v>
      </c>
      <c r="H59" s="11"/>
    </row>
    <row r="60" spans="1:9" x14ac:dyDescent="0.3">
      <c r="A60" s="10" t="s">
        <v>20</v>
      </c>
      <c r="B60" s="4">
        <f t="shared" si="2"/>
        <v>-36.196147997972631</v>
      </c>
      <c r="C60" s="4">
        <f t="shared" si="3"/>
        <v>-11.388579151883771</v>
      </c>
      <c r="D60" s="4">
        <f t="shared" si="4"/>
        <v>-2.4825139381652317</v>
      </c>
      <c r="E60" s="4">
        <f t="shared" si="5"/>
        <v>0.74539618178746103</v>
      </c>
      <c r="F60" s="4">
        <f t="shared" si="6"/>
        <v>3.6573745565129157</v>
      </c>
      <c r="H60" s="11"/>
    </row>
    <row r="61" spans="1:9" x14ac:dyDescent="0.3">
      <c r="A61" s="10" t="s">
        <v>21</v>
      </c>
      <c r="B61" s="4">
        <f t="shared" si="2"/>
        <v>-25.800810947795227</v>
      </c>
      <c r="C61" s="4">
        <f t="shared" si="3"/>
        <v>-5.3987159993242102</v>
      </c>
      <c r="D61" s="4">
        <f t="shared" si="4"/>
        <v>1.2774117249535255</v>
      </c>
      <c r="E61" s="4">
        <f t="shared" si="5"/>
        <v>5.0270315931745246</v>
      </c>
      <c r="F61" s="4">
        <f t="shared" si="6"/>
        <v>7.1822943064707045</v>
      </c>
      <c r="H61" s="11"/>
    </row>
    <row r="62" spans="1:9" x14ac:dyDescent="0.3">
      <c r="A62" s="10" t="s">
        <v>22</v>
      </c>
      <c r="B62" s="4">
        <f t="shared" si="2"/>
        <v>-19.301909106267946</v>
      </c>
      <c r="C62" s="4">
        <f t="shared" si="3"/>
        <v>-2.3733738807230953</v>
      </c>
      <c r="D62" s="4">
        <f t="shared" si="4"/>
        <v>3.3194796418313688</v>
      </c>
      <c r="E62" s="4">
        <f t="shared" si="5"/>
        <v>4.7433688122993756</v>
      </c>
      <c r="F62" s="4">
        <f t="shared" si="6"/>
        <v>8.9532015543166033</v>
      </c>
      <c r="H62" s="11"/>
      <c r="I62" s="12"/>
    </row>
    <row r="63" spans="1:9" x14ac:dyDescent="0.3">
      <c r="A63" s="3" t="s">
        <v>24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H63" s="11"/>
    </row>
    <row r="64" spans="1:9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  <row r="84" spans="8:8" x14ac:dyDescent="0.3">
      <c r="H84" s="11"/>
    </row>
    <row r="85" spans="8:8" x14ac:dyDescent="0.3">
      <c r="H85" s="11"/>
    </row>
  </sheetData>
  <mergeCells count="21">
    <mergeCell ref="A41:A49"/>
    <mergeCell ref="B41:B43"/>
    <mergeCell ref="B44:B46"/>
    <mergeCell ref="B47:B49"/>
    <mergeCell ref="A23:A31"/>
    <mergeCell ref="B23:B25"/>
    <mergeCell ref="B26:B28"/>
    <mergeCell ref="B29:B31"/>
    <mergeCell ref="A32:A40"/>
    <mergeCell ref="B32:B34"/>
    <mergeCell ref="B35:B37"/>
    <mergeCell ref="B38:B40"/>
    <mergeCell ref="A14:A22"/>
    <mergeCell ref="B14:B16"/>
    <mergeCell ref="B17:B19"/>
    <mergeCell ref="B20:B22"/>
    <mergeCell ref="A4:B4"/>
    <mergeCell ref="A5:A13"/>
    <mergeCell ref="B5:B7"/>
    <mergeCell ref="B8:B10"/>
    <mergeCell ref="B11:B1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1"/>
  <sheetViews>
    <sheetView topLeftCell="A9" zoomScale="40" zoomScaleNormal="40" workbookViewId="0">
      <selection activeCell="AK50" sqref="AK50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9" spans="1:6" x14ac:dyDescent="0.3">
      <c r="B9" s="7"/>
      <c r="C9" s="7"/>
    </row>
    <row r="10" spans="1:6" ht="27.6" x14ac:dyDescent="0.3">
      <c r="A10" s="18" t="s">
        <v>13</v>
      </c>
      <c r="B10" s="19"/>
      <c r="C10" s="1" t="s">
        <v>1</v>
      </c>
      <c r="D10" s="1" t="s">
        <v>0</v>
      </c>
      <c r="E10" s="5" t="s">
        <v>23</v>
      </c>
      <c r="F10" s="5" t="s">
        <v>25</v>
      </c>
    </row>
    <row r="11" spans="1:6" x14ac:dyDescent="0.3">
      <c r="A11" s="15" t="s">
        <v>8</v>
      </c>
      <c r="B11" s="15" t="s">
        <v>5</v>
      </c>
      <c r="C11" s="8" t="s">
        <v>2</v>
      </c>
      <c r="D11" s="9">
        <v>2037.73</v>
      </c>
      <c r="E11" s="9">
        <f>D11/0.87</f>
        <v>2342.2183908045977</v>
      </c>
      <c r="F11" s="6">
        <f>(1-(E11/$E$33))*(-100)</f>
        <v>-54.55826700890001</v>
      </c>
    </row>
    <row r="12" spans="1:6" x14ac:dyDescent="0.3">
      <c r="A12" s="16"/>
      <c r="B12" s="16"/>
      <c r="C12" s="8" t="s">
        <v>3</v>
      </c>
      <c r="D12" s="9">
        <v>2413.15</v>
      </c>
      <c r="E12" s="9">
        <f t="shared" ref="E12:E55" si="0">D12/0.87</f>
        <v>2773.7356321839084</v>
      </c>
      <c r="F12" s="6">
        <f t="shared" ref="F12:F55" si="1">(1-(E12/$E$33))*(-100)</f>
        <v>-46.18633579155582</v>
      </c>
    </row>
    <row r="13" spans="1:6" x14ac:dyDescent="0.3">
      <c r="A13" s="16"/>
      <c r="B13" s="17"/>
      <c r="C13" s="8" t="s">
        <v>4</v>
      </c>
      <c r="D13" s="9">
        <v>2580.73</v>
      </c>
      <c r="E13" s="9">
        <f t="shared" si="0"/>
        <v>2966.3563218390805</v>
      </c>
      <c r="F13" s="6">
        <f t="shared" si="1"/>
        <v>-42.449272679834181</v>
      </c>
    </row>
    <row r="14" spans="1:6" x14ac:dyDescent="0.3">
      <c r="A14" s="16"/>
      <c r="B14" s="15" t="s">
        <v>6</v>
      </c>
      <c r="C14" s="8" t="s">
        <v>2</v>
      </c>
      <c r="D14" s="9">
        <v>2216.39</v>
      </c>
      <c r="E14" s="9">
        <f t="shared" si="0"/>
        <v>2547.5747126436781</v>
      </c>
      <c r="F14" s="6">
        <f t="shared" si="1"/>
        <v>-50.574117972379007</v>
      </c>
    </row>
    <row r="15" spans="1:6" x14ac:dyDescent="0.3">
      <c r="A15" s="16"/>
      <c r="B15" s="16"/>
      <c r="C15" s="8" t="s">
        <v>3</v>
      </c>
      <c r="D15" s="9">
        <v>2592.6999999999998</v>
      </c>
      <c r="E15" s="9">
        <f t="shared" si="0"/>
        <v>2980.1149425287354</v>
      </c>
      <c r="F15" s="6">
        <f t="shared" si="1"/>
        <v>-42.1823396004255</v>
      </c>
    </row>
    <row r="16" spans="1:6" x14ac:dyDescent="0.3">
      <c r="A16" s="16"/>
      <c r="B16" s="17"/>
      <c r="C16" s="8" t="s">
        <v>4</v>
      </c>
      <c r="D16" s="9">
        <v>2816.45</v>
      </c>
      <c r="E16" s="9">
        <f t="shared" si="0"/>
        <v>3237.2988505747126</v>
      </c>
      <c r="F16" s="6">
        <f t="shared" si="1"/>
        <v>-37.192675730943961</v>
      </c>
    </row>
    <row r="17" spans="1:6" x14ac:dyDescent="0.3">
      <c r="A17" s="16"/>
      <c r="B17" s="15" t="s">
        <v>7</v>
      </c>
      <c r="C17" s="8" t="s">
        <v>2</v>
      </c>
      <c r="D17" s="9">
        <v>2177.3000000000002</v>
      </c>
      <c r="E17" s="9">
        <f t="shared" si="0"/>
        <v>2502.6436781609195</v>
      </c>
      <c r="F17" s="6">
        <f t="shared" si="1"/>
        <v>-51.445831763029439</v>
      </c>
    </row>
    <row r="18" spans="1:6" x14ac:dyDescent="0.3">
      <c r="A18" s="16"/>
      <c r="B18" s="16"/>
      <c r="C18" s="8" t="s">
        <v>3</v>
      </c>
      <c r="D18" s="9">
        <v>2570.79</v>
      </c>
      <c r="E18" s="9">
        <f t="shared" si="0"/>
        <v>2954.9310344827586</v>
      </c>
      <c r="F18" s="6">
        <f t="shared" si="1"/>
        <v>-42.67093640659462</v>
      </c>
    </row>
    <row r="19" spans="1:6" x14ac:dyDescent="0.3">
      <c r="A19" s="17"/>
      <c r="B19" s="17"/>
      <c r="C19" s="8" t="s">
        <v>4</v>
      </c>
      <c r="D19" s="9">
        <v>2760.3</v>
      </c>
      <c r="E19" s="9">
        <f t="shared" si="0"/>
        <v>3172.7586206896553</v>
      </c>
      <c r="F19" s="6">
        <f t="shared" si="1"/>
        <v>-38.444830485229488</v>
      </c>
    </row>
    <row r="20" spans="1:6" x14ac:dyDescent="0.3">
      <c r="A20" s="15" t="s">
        <v>9</v>
      </c>
      <c r="B20" s="15" t="s">
        <v>5</v>
      </c>
      <c r="C20" s="8" t="s">
        <v>2</v>
      </c>
      <c r="D20" s="9">
        <v>2991.3</v>
      </c>
      <c r="E20" s="9">
        <f t="shared" si="0"/>
        <v>3438.2758620689656</v>
      </c>
      <c r="F20" s="6">
        <f t="shared" si="1"/>
        <v>-33.29349035628988</v>
      </c>
    </row>
    <row r="21" spans="1:6" x14ac:dyDescent="0.3">
      <c r="A21" s="16"/>
      <c r="B21" s="16"/>
      <c r="C21" s="8" t="s">
        <v>3</v>
      </c>
      <c r="D21" s="9">
        <v>3329.03</v>
      </c>
      <c r="E21" s="9">
        <f t="shared" si="0"/>
        <v>3826.4712643678163</v>
      </c>
      <c r="F21" s="6">
        <f t="shared" si="1"/>
        <v>-25.762052686390437</v>
      </c>
    </row>
    <row r="22" spans="1:6" x14ac:dyDescent="0.3">
      <c r="A22" s="16"/>
      <c r="B22" s="17"/>
      <c r="C22" s="8" t="s">
        <v>4</v>
      </c>
      <c r="D22" s="9">
        <v>3516.52</v>
      </c>
      <c r="E22" s="9">
        <f t="shared" si="0"/>
        <v>4041.977011494253</v>
      </c>
      <c r="F22" s="6">
        <f t="shared" si="1"/>
        <v>-21.580993115936376</v>
      </c>
    </row>
    <row r="23" spans="1:6" x14ac:dyDescent="0.3">
      <c r="A23" s="16"/>
      <c r="B23" s="15" t="s">
        <v>6</v>
      </c>
      <c r="C23" s="8" t="s">
        <v>2</v>
      </c>
      <c r="D23" s="9">
        <v>3183.12</v>
      </c>
      <c r="E23" s="9">
        <f t="shared" si="0"/>
        <v>3658.7586206896549</v>
      </c>
      <c r="F23" s="6">
        <f t="shared" si="1"/>
        <v>-29.015871033635364</v>
      </c>
    </row>
    <row r="24" spans="1:6" x14ac:dyDescent="0.3">
      <c r="A24" s="16"/>
      <c r="B24" s="16"/>
      <c r="C24" s="8" t="s">
        <v>3</v>
      </c>
      <c r="D24" s="9">
        <v>3765.76</v>
      </c>
      <c r="E24" s="9">
        <f t="shared" si="0"/>
        <v>4328.4597701149432</v>
      </c>
      <c r="F24" s="6">
        <f t="shared" si="1"/>
        <v>-16.022897818374005</v>
      </c>
    </row>
    <row r="25" spans="1:6" x14ac:dyDescent="0.3">
      <c r="A25" s="16"/>
      <c r="B25" s="17"/>
      <c r="C25" s="8" t="s">
        <v>4</v>
      </c>
      <c r="D25" s="9">
        <v>4026.36</v>
      </c>
      <c r="E25" s="9">
        <f t="shared" si="0"/>
        <v>4628</v>
      </c>
      <c r="F25" s="6">
        <f t="shared" si="1"/>
        <v>-10.211472547371159</v>
      </c>
    </row>
    <row r="26" spans="1:6" x14ac:dyDescent="0.3">
      <c r="A26" s="16"/>
      <c r="B26" s="15" t="s">
        <v>7</v>
      </c>
      <c r="C26" s="8" t="s">
        <v>2</v>
      </c>
      <c r="D26" s="9">
        <v>3194.82</v>
      </c>
      <c r="E26" s="9">
        <f t="shared" si="0"/>
        <v>3672.2068965517242</v>
      </c>
      <c r="F26" s="6">
        <f t="shared" si="1"/>
        <v>-28.754959001130629</v>
      </c>
    </row>
    <row r="27" spans="1:6" x14ac:dyDescent="0.3">
      <c r="A27" s="16"/>
      <c r="B27" s="16"/>
      <c r="C27" s="8" t="s">
        <v>3</v>
      </c>
      <c r="D27" s="9">
        <v>3754.76</v>
      </c>
      <c r="E27" s="9">
        <f t="shared" si="0"/>
        <v>4315.8160919540232</v>
      </c>
      <c r="F27" s="6">
        <f t="shared" si="1"/>
        <v>-16.268199729275899</v>
      </c>
    </row>
    <row r="28" spans="1:6" x14ac:dyDescent="0.3">
      <c r="A28" s="17"/>
      <c r="B28" s="17"/>
      <c r="C28" s="8" t="s">
        <v>4</v>
      </c>
      <c r="D28" s="9">
        <v>4003.82</v>
      </c>
      <c r="E28" s="9">
        <f t="shared" si="0"/>
        <v>4602.0919540229888</v>
      </c>
      <c r="F28" s="6">
        <f t="shared" si="1"/>
        <v>-10.714118462982835</v>
      </c>
    </row>
    <row r="29" spans="1:6" x14ac:dyDescent="0.3">
      <c r="A29" s="15" t="s">
        <v>10</v>
      </c>
      <c r="B29" s="15" t="s">
        <v>5</v>
      </c>
      <c r="C29" s="8" t="s">
        <v>2</v>
      </c>
      <c r="D29" s="9">
        <v>3546.09</v>
      </c>
      <c r="E29" s="9">
        <f t="shared" si="0"/>
        <v>4075.9655172413795</v>
      </c>
      <c r="F29" s="6">
        <f t="shared" si="1"/>
        <v>-20.921576979084676</v>
      </c>
    </row>
    <row r="30" spans="1:6" x14ac:dyDescent="0.3">
      <c r="A30" s="16"/>
      <c r="B30" s="16"/>
      <c r="C30" s="8" t="s">
        <v>3</v>
      </c>
      <c r="D30" s="9">
        <v>3864.58</v>
      </c>
      <c r="E30" s="9">
        <f t="shared" si="0"/>
        <v>4442.045977011494</v>
      </c>
      <c r="F30" s="6">
        <f t="shared" si="1"/>
        <v>-13.819194651526356</v>
      </c>
    </row>
    <row r="31" spans="1:6" x14ac:dyDescent="0.3">
      <c r="A31" s="16"/>
      <c r="B31" s="17"/>
      <c r="C31" s="8" t="s">
        <v>4</v>
      </c>
      <c r="D31" s="9">
        <v>3985.85</v>
      </c>
      <c r="E31" s="9">
        <f t="shared" si="0"/>
        <v>4581.4367816091954</v>
      </c>
      <c r="F31" s="6">
        <f t="shared" si="1"/>
        <v>-11.114852584701651</v>
      </c>
    </row>
    <row r="32" spans="1:6" x14ac:dyDescent="0.3">
      <c r="A32" s="16"/>
      <c r="B32" s="15" t="s">
        <v>6</v>
      </c>
      <c r="C32" s="8" t="s">
        <v>2</v>
      </c>
      <c r="D32" s="9">
        <v>3935.73</v>
      </c>
      <c r="E32" s="9">
        <f t="shared" si="0"/>
        <v>4523.8275862068967</v>
      </c>
      <c r="F32" s="6">
        <f t="shared" si="1"/>
        <v>-12.232537291465507</v>
      </c>
    </row>
    <row r="33" spans="1:6" x14ac:dyDescent="0.3">
      <c r="A33" s="16"/>
      <c r="B33" s="16"/>
      <c r="C33" s="8" t="s">
        <v>3</v>
      </c>
      <c r="D33" s="9">
        <v>4484.2700000000004</v>
      </c>
      <c r="E33" s="9">
        <f t="shared" si="0"/>
        <v>5154.3333333333339</v>
      </c>
      <c r="F33" s="6">
        <f t="shared" si="1"/>
        <v>0</v>
      </c>
    </row>
    <row r="34" spans="1:6" x14ac:dyDescent="0.3">
      <c r="A34" s="16"/>
      <c r="B34" s="17"/>
      <c r="C34" s="8" t="s">
        <v>4</v>
      </c>
      <c r="D34" s="9">
        <v>4675.0600000000004</v>
      </c>
      <c r="E34" s="9">
        <f t="shared" si="0"/>
        <v>5373.6321839080465</v>
      </c>
      <c r="F34" s="6">
        <f t="shared" si="1"/>
        <v>4.2546501437246143</v>
      </c>
    </row>
    <row r="35" spans="1:6" x14ac:dyDescent="0.3">
      <c r="A35" s="16"/>
      <c r="B35" s="15" t="s">
        <v>7</v>
      </c>
      <c r="C35" s="8" t="s">
        <v>2</v>
      </c>
      <c r="D35" s="9">
        <v>3910.82</v>
      </c>
      <c r="E35" s="9">
        <f t="shared" si="0"/>
        <v>4495.1954022988511</v>
      </c>
      <c r="F35" s="6">
        <f t="shared" si="1"/>
        <v>-12.788034618789679</v>
      </c>
    </row>
    <row r="36" spans="1:6" x14ac:dyDescent="0.3">
      <c r="A36" s="16"/>
      <c r="B36" s="16"/>
      <c r="C36" s="8" t="s">
        <v>3</v>
      </c>
      <c r="D36" s="9">
        <v>4453.82</v>
      </c>
      <c r="E36" s="9">
        <f t="shared" si="0"/>
        <v>5119.333333333333</v>
      </c>
      <c r="F36" s="6">
        <f t="shared" si="1"/>
        <v>-0.67904028972387565</v>
      </c>
    </row>
    <row r="37" spans="1:6" x14ac:dyDescent="0.3">
      <c r="A37" s="17"/>
      <c r="B37" s="17"/>
      <c r="C37" s="8" t="s">
        <v>4</v>
      </c>
      <c r="D37" s="9">
        <v>4641.9399999999996</v>
      </c>
      <c r="E37" s="9">
        <f t="shared" si="0"/>
        <v>5335.5632183908037</v>
      </c>
      <c r="F37" s="6">
        <f t="shared" si="1"/>
        <v>3.516068390172733</v>
      </c>
    </row>
    <row r="38" spans="1:6" x14ac:dyDescent="0.3">
      <c r="A38" s="15" t="s">
        <v>12</v>
      </c>
      <c r="B38" s="15" t="s">
        <v>5</v>
      </c>
      <c r="C38" s="8" t="s">
        <v>2</v>
      </c>
      <c r="D38" s="9">
        <v>3937.76</v>
      </c>
      <c r="E38" s="9">
        <f t="shared" si="0"/>
        <v>4526.1609195402298</v>
      </c>
      <c r="F38" s="6">
        <f t="shared" si="1"/>
        <v>-12.187267938817259</v>
      </c>
    </row>
    <row r="39" spans="1:6" x14ac:dyDescent="0.3">
      <c r="A39" s="16"/>
      <c r="B39" s="16"/>
      <c r="C39" s="8" t="s">
        <v>3</v>
      </c>
      <c r="D39" s="9">
        <v>4163.18</v>
      </c>
      <c r="E39" s="9">
        <f t="shared" si="0"/>
        <v>4785.2643678160921</v>
      </c>
      <c r="F39" s="6">
        <f t="shared" si="1"/>
        <v>-7.1603627792260589</v>
      </c>
    </row>
    <row r="40" spans="1:6" x14ac:dyDescent="0.3">
      <c r="A40" s="16"/>
      <c r="B40" s="17"/>
      <c r="C40" s="8" t="s">
        <v>4</v>
      </c>
      <c r="D40" s="9">
        <v>4287</v>
      </c>
      <c r="E40" s="9">
        <f t="shared" si="0"/>
        <v>4927.5862068965516</v>
      </c>
      <c r="F40" s="6">
        <f t="shared" si="1"/>
        <v>-4.3991552694195635</v>
      </c>
    </row>
    <row r="41" spans="1:6" x14ac:dyDescent="0.3">
      <c r="A41" s="16"/>
      <c r="B41" s="15" t="s">
        <v>6</v>
      </c>
      <c r="C41" s="8" t="s">
        <v>2</v>
      </c>
      <c r="D41" s="9">
        <v>4474.03</v>
      </c>
      <c r="E41" s="9">
        <f t="shared" si="0"/>
        <v>5142.5632183908046</v>
      </c>
      <c r="F41" s="6">
        <f t="shared" si="1"/>
        <v>-0.22835377887594488</v>
      </c>
    </row>
    <row r="42" spans="1:6" x14ac:dyDescent="0.3">
      <c r="A42" s="16"/>
      <c r="B42" s="16"/>
      <c r="C42" s="8" t="s">
        <v>3</v>
      </c>
      <c r="D42" s="9">
        <v>4862.3599999999997</v>
      </c>
      <c r="E42" s="9">
        <f t="shared" si="0"/>
        <v>5588.9195402298847</v>
      </c>
      <c r="F42" s="6">
        <f t="shared" si="1"/>
        <v>8.4314726811721705</v>
      </c>
    </row>
    <row r="43" spans="1:6" x14ac:dyDescent="0.3">
      <c r="A43" s="16"/>
      <c r="B43" s="17"/>
      <c r="C43" s="8" t="s">
        <v>4</v>
      </c>
      <c r="D43" s="9">
        <v>5003.2700000000004</v>
      </c>
      <c r="E43" s="9">
        <f t="shared" si="0"/>
        <v>5750.8850574712651</v>
      </c>
      <c r="F43" s="6">
        <f t="shared" si="1"/>
        <v>11.573790159825336</v>
      </c>
    </row>
    <row r="44" spans="1:6" x14ac:dyDescent="0.3">
      <c r="A44" s="16"/>
      <c r="B44" s="15" t="s">
        <v>7</v>
      </c>
      <c r="C44" s="8" t="s">
        <v>2</v>
      </c>
      <c r="D44" s="9">
        <v>4369.58</v>
      </c>
      <c r="E44" s="9">
        <f t="shared" si="0"/>
        <v>5022.5057471264363</v>
      </c>
      <c r="F44" s="6">
        <f t="shared" si="1"/>
        <v>-2.5576069237579602</v>
      </c>
    </row>
    <row r="45" spans="1:6" x14ac:dyDescent="0.3">
      <c r="A45" s="16"/>
      <c r="B45" s="16"/>
      <c r="C45" s="8" t="s">
        <v>3</v>
      </c>
      <c r="D45" s="9">
        <v>4796.03</v>
      </c>
      <c r="E45" s="9">
        <f t="shared" si="0"/>
        <v>5512.6781609195396</v>
      </c>
      <c r="F45" s="6">
        <f t="shared" si="1"/>
        <v>6.9523021584337874</v>
      </c>
    </row>
    <row r="46" spans="1:6" x14ac:dyDescent="0.3">
      <c r="A46" s="17"/>
      <c r="B46" s="17"/>
      <c r="C46" s="8" t="s">
        <v>4</v>
      </c>
      <c r="D46" s="9">
        <v>4908.8500000000004</v>
      </c>
      <c r="E46" s="9">
        <f t="shared" si="0"/>
        <v>5642.3563218390809</v>
      </c>
      <c r="F46" s="6">
        <f t="shared" si="1"/>
        <v>9.4682077573384316</v>
      </c>
    </row>
    <row r="47" spans="1:6" x14ac:dyDescent="0.3">
      <c r="A47" s="15" t="s">
        <v>11</v>
      </c>
      <c r="B47" s="15" t="s">
        <v>5</v>
      </c>
      <c r="C47" s="8" t="s">
        <v>2</v>
      </c>
      <c r="D47" s="9">
        <v>4146.88</v>
      </c>
      <c r="E47" s="9">
        <f t="shared" si="0"/>
        <v>4766.5287356321842</v>
      </c>
      <c r="F47" s="6">
        <f t="shared" si="1"/>
        <v>-7.5238556108352173</v>
      </c>
    </row>
    <row r="48" spans="1:6" x14ac:dyDescent="0.3">
      <c r="A48" s="16"/>
      <c r="B48" s="16"/>
      <c r="C48" s="8" t="s">
        <v>3</v>
      </c>
      <c r="D48" s="9">
        <v>4396.7299999999996</v>
      </c>
      <c r="E48" s="9">
        <f t="shared" si="0"/>
        <v>5053.71264367816</v>
      </c>
      <c r="F48" s="6">
        <f t="shared" si="1"/>
        <v>-1.9521572073046722</v>
      </c>
    </row>
    <row r="49" spans="1:8" x14ac:dyDescent="0.3">
      <c r="A49" s="16"/>
      <c r="B49" s="17"/>
      <c r="C49" s="8" t="s">
        <v>4</v>
      </c>
      <c r="D49" s="9">
        <v>4529.6400000000003</v>
      </c>
      <c r="E49" s="9">
        <f t="shared" si="0"/>
        <v>5206.4827586206902</v>
      </c>
      <c r="F49" s="6">
        <f t="shared" si="1"/>
        <v>1.0117588816016765</v>
      </c>
    </row>
    <row r="50" spans="1:8" x14ac:dyDescent="0.3">
      <c r="A50" s="16"/>
      <c r="B50" s="15" t="s">
        <v>6</v>
      </c>
      <c r="C50" s="8" t="s">
        <v>2</v>
      </c>
      <c r="D50" s="9">
        <v>4793.24</v>
      </c>
      <c r="E50" s="9">
        <f t="shared" si="0"/>
        <v>5509.4712643678158</v>
      </c>
      <c r="F50" s="6">
        <f t="shared" si="1"/>
        <v>6.8900846737596</v>
      </c>
    </row>
    <row r="51" spans="1:8" x14ac:dyDescent="0.3">
      <c r="A51" s="16"/>
      <c r="B51" s="16"/>
      <c r="C51" s="8" t="s">
        <v>3</v>
      </c>
      <c r="D51" s="9">
        <v>5058.79</v>
      </c>
      <c r="E51" s="9">
        <f t="shared" si="0"/>
        <v>5814.7011494252874</v>
      </c>
      <c r="F51" s="6">
        <f t="shared" si="1"/>
        <v>12.811895804668305</v>
      </c>
    </row>
    <row r="52" spans="1:8" x14ac:dyDescent="0.3">
      <c r="A52" s="16"/>
      <c r="B52" s="17"/>
      <c r="C52" s="8" t="s">
        <v>4</v>
      </c>
      <c r="D52" s="9">
        <v>5178.3</v>
      </c>
      <c r="E52" s="9">
        <f t="shared" si="0"/>
        <v>5952.0689655172418</v>
      </c>
      <c r="F52" s="6">
        <f t="shared" si="1"/>
        <v>15.476989565748722</v>
      </c>
    </row>
    <row r="53" spans="1:8" x14ac:dyDescent="0.3">
      <c r="A53" s="16"/>
      <c r="B53" s="15" t="s">
        <v>7</v>
      </c>
      <c r="C53" s="8" t="s">
        <v>2</v>
      </c>
      <c r="D53" s="9">
        <v>4685.3</v>
      </c>
      <c r="E53" s="9">
        <f t="shared" si="0"/>
        <v>5385.4022988505749</v>
      </c>
      <c r="F53" s="6">
        <f t="shared" si="1"/>
        <v>4.483003922600548</v>
      </c>
    </row>
    <row r="54" spans="1:8" x14ac:dyDescent="0.3">
      <c r="A54" s="16"/>
      <c r="B54" s="16"/>
      <c r="C54" s="8" t="s">
        <v>3</v>
      </c>
      <c r="D54" s="9">
        <v>4977.76</v>
      </c>
      <c r="E54" s="9">
        <f t="shared" si="0"/>
        <v>5721.5632183908046</v>
      </c>
      <c r="F54" s="6">
        <f t="shared" si="1"/>
        <v>11.004912728270133</v>
      </c>
    </row>
    <row r="55" spans="1:8" x14ac:dyDescent="0.3">
      <c r="A55" s="17"/>
      <c r="B55" s="17"/>
      <c r="C55" s="8" t="s">
        <v>4</v>
      </c>
      <c r="D55" s="9">
        <v>5121</v>
      </c>
      <c r="E55" s="9">
        <f t="shared" si="0"/>
        <v>5886.2068965517237</v>
      </c>
      <c r="F55" s="6">
        <f t="shared" si="1"/>
        <v>14.199189611687046</v>
      </c>
    </row>
    <row r="57" spans="1:8" x14ac:dyDescent="0.3">
      <c r="H57" s="11"/>
    </row>
    <row r="58" spans="1:8" x14ac:dyDescent="0.3">
      <c r="H58" s="11"/>
    </row>
    <row r="59" spans="1:8" ht="36.75" customHeight="1" x14ac:dyDescent="0.3">
      <c r="A59" s="13" t="s">
        <v>13</v>
      </c>
      <c r="B59" s="14">
        <v>-50</v>
      </c>
      <c r="C59" s="14">
        <v>-25</v>
      </c>
      <c r="D59" s="14" t="s">
        <v>26</v>
      </c>
      <c r="E59" s="14" t="s">
        <v>27</v>
      </c>
      <c r="F59" s="14" t="s">
        <v>28</v>
      </c>
      <c r="H59" s="11"/>
    </row>
    <row r="60" spans="1:8" x14ac:dyDescent="0.3">
      <c r="A60" s="10" t="s">
        <v>14</v>
      </c>
      <c r="B60" s="4">
        <f>F11</f>
        <v>-54.55826700890001</v>
      </c>
      <c r="C60" s="4">
        <f>F20</f>
        <v>-33.29349035628988</v>
      </c>
      <c r="D60" s="4">
        <f>F29</f>
        <v>-20.921576979084676</v>
      </c>
      <c r="E60" s="4">
        <f>F38</f>
        <v>-12.187267938817259</v>
      </c>
      <c r="F60" s="4">
        <f>F47</f>
        <v>-7.5238556108352173</v>
      </c>
      <c r="H60" s="11"/>
    </row>
    <row r="61" spans="1:8" x14ac:dyDescent="0.3">
      <c r="A61" s="10" t="s">
        <v>15</v>
      </c>
      <c r="B61" s="4">
        <f t="shared" ref="B61:B68" si="2">F12</f>
        <v>-46.18633579155582</v>
      </c>
      <c r="C61" s="4">
        <f t="shared" ref="C61:C68" si="3">F21</f>
        <v>-25.762052686390437</v>
      </c>
      <c r="D61" s="4">
        <f t="shared" ref="D61:D68" si="4">F30</f>
        <v>-13.819194651526356</v>
      </c>
      <c r="E61" s="4">
        <f t="shared" ref="E61:E68" si="5">F39</f>
        <v>-7.1603627792260589</v>
      </c>
      <c r="F61" s="4">
        <f t="shared" ref="F61:F68" si="6">F48</f>
        <v>-1.9521572073046722</v>
      </c>
      <c r="H61" s="11"/>
    </row>
    <row r="62" spans="1:8" x14ac:dyDescent="0.3">
      <c r="A62" s="10" t="s">
        <v>16</v>
      </c>
      <c r="B62" s="4">
        <f t="shared" si="2"/>
        <v>-42.449272679834181</v>
      </c>
      <c r="C62" s="4">
        <f t="shared" si="3"/>
        <v>-21.580993115936376</v>
      </c>
      <c r="D62" s="4">
        <f t="shared" si="4"/>
        <v>-11.114852584701651</v>
      </c>
      <c r="E62" s="4">
        <f t="shared" si="5"/>
        <v>-4.3991552694195635</v>
      </c>
      <c r="F62" s="4">
        <f t="shared" si="6"/>
        <v>1.0117588816016765</v>
      </c>
      <c r="H62" s="11"/>
    </row>
    <row r="63" spans="1:8" x14ac:dyDescent="0.3">
      <c r="A63" s="10" t="s">
        <v>17</v>
      </c>
      <c r="B63" s="4">
        <f t="shared" si="2"/>
        <v>-50.574117972379007</v>
      </c>
      <c r="C63" s="4">
        <f t="shared" si="3"/>
        <v>-29.015871033635364</v>
      </c>
      <c r="D63" s="4">
        <f t="shared" si="4"/>
        <v>-12.232537291465507</v>
      </c>
      <c r="E63" s="4">
        <f t="shared" si="5"/>
        <v>-0.22835377887594488</v>
      </c>
      <c r="F63" s="4">
        <f t="shared" si="6"/>
        <v>6.8900846737596</v>
      </c>
      <c r="H63" s="11"/>
    </row>
    <row r="64" spans="1:8" x14ac:dyDescent="0.3">
      <c r="A64" s="10" t="s">
        <v>18</v>
      </c>
      <c r="B64" s="4">
        <f t="shared" si="2"/>
        <v>-42.1823396004255</v>
      </c>
      <c r="C64" s="4">
        <f t="shared" si="3"/>
        <v>-16.022897818374005</v>
      </c>
      <c r="D64" s="4">
        <f t="shared" si="4"/>
        <v>0</v>
      </c>
      <c r="E64" s="4">
        <f t="shared" si="5"/>
        <v>8.4314726811721705</v>
      </c>
      <c r="F64" s="4">
        <f t="shared" si="6"/>
        <v>12.811895804668305</v>
      </c>
      <c r="H64" s="11"/>
    </row>
    <row r="65" spans="1:9" x14ac:dyDescent="0.3">
      <c r="A65" s="10" t="s">
        <v>19</v>
      </c>
      <c r="B65" s="4">
        <f t="shared" si="2"/>
        <v>-37.192675730943961</v>
      </c>
      <c r="C65" s="4">
        <f t="shared" si="3"/>
        <v>-10.211472547371159</v>
      </c>
      <c r="D65" s="4">
        <f t="shared" si="4"/>
        <v>4.2546501437246143</v>
      </c>
      <c r="E65" s="4">
        <f t="shared" si="5"/>
        <v>11.573790159825336</v>
      </c>
      <c r="F65" s="4">
        <f t="shared" si="6"/>
        <v>15.476989565748722</v>
      </c>
      <c r="H65" s="11"/>
    </row>
    <row r="66" spans="1:9" x14ac:dyDescent="0.3">
      <c r="A66" s="10" t="s">
        <v>20</v>
      </c>
      <c r="B66" s="4">
        <f t="shared" si="2"/>
        <v>-51.445831763029439</v>
      </c>
      <c r="C66" s="4">
        <f t="shared" si="3"/>
        <v>-28.754959001130629</v>
      </c>
      <c r="D66" s="4">
        <f t="shared" si="4"/>
        <v>-12.788034618789679</v>
      </c>
      <c r="E66" s="4">
        <f t="shared" si="5"/>
        <v>-2.5576069237579602</v>
      </c>
      <c r="F66" s="4">
        <f t="shared" si="6"/>
        <v>4.483003922600548</v>
      </c>
      <c r="H66" s="11"/>
    </row>
    <row r="67" spans="1:9" x14ac:dyDescent="0.3">
      <c r="A67" s="10" t="s">
        <v>21</v>
      </c>
      <c r="B67" s="4">
        <f t="shared" si="2"/>
        <v>-42.67093640659462</v>
      </c>
      <c r="C67" s="4">
        <f t="shared" si="3"/>
        <v>-16.268199729275899</v>
      </c>
      <c r="D67" s="4">
        <f t="shared" si="4"/>
        <v>-0.67904028972387565</v>
      </c>
      <c r="E67" s="4">
        <f t="shared" si="5"/>
        <v>6.9523021584337874</v>
      </c>
      <c r="F67" s="4">
        <f t="shared" si="6"/>
        <v>11.004912728270133</v>
      </c>
      <c r="H67" s="11"/>
    </row>
    <row r="68" spans="1:9" x14ac:dyDescent="0.3">
      <c r="A68" s="10" t="s">
        <v>22</v>
      </c>
      <c r="B68" s="4">
        <f t="shared" si="2"/>
        <v>-38.444830485229488</v>
      </c>
      <c r="C68" s="4">
        <f t="shared" si="3"/>
        <v>-10.714118462982835</v>
      </c>
      <c r="D68" s="4">
        <f t="shared" si="4"/>
        <v>3.516068390172733</v>
      </c>
      <c r="E68" s="4">
        <f t="shared" si="5"/>
        <v>9.4682077573384316</v>
      </c>
      <c r="F68" s="4">
        <f t="shared" si="6"/>
        <v>14.199189611687046</v>
      </c>
      <c r="H68" s="11"/>
      <c r="I68" s="12"/>
    </row>
    <row r="69" spans="1:9" x14ac:dyDescent="0.3">
      <c r="A69" s="3" t="s">
        <v>24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H69" s="11"/>
    </row>
    <row r="70" spans="1:9" x14ac:dyDescent="0.3">
      <c r="H70" s="11"/>
    </row>
    <row r="71" spans="1:9" x14ac:dyDescent="0.3">
      <c r="H71" s="11"/>
    </row>
    <row r="72" spans="1:9" x14ac:dyDescent="0.3">
      <c r="H72" s="11"/>
    </row>
    <row r="73" spans="1:9" x14ac:dyDescent="0.3">
      <c r="H73" s="11"/>
    </row>
    <row r="74" spans="1:9" x14ac:dyDescent="0.3">
      <c r="H74" s="11"/>
    </row>
    <row r="75" spans="1:9" x14ac:dyDescent="0.3">
      <c r="H75" s="11"/>
    </row>
    <row r="76" spans="1:9" x14ac:dyDescent="0.3">
      <c r="H76" s="11"/>
    </row>
    <row r="77" spans="1:9" x14ac:dyDescent="0.3">
      <c r="H77" s="11"/>
    </row>
    <row r="78" spans="1:9" x14ac:dyDescent="0.3">
      <c r="H78" s="11"/>
    </row>
    <row r="79" spans="1:9" x14ac:dyDescent="0.3">
      <c r="H79" s="11"/>
    </row>
    <row r="80" spans="1:9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  <row r="84" spans="8:8" x14ac:dyDescent="0.3">
      <c r="H84" s="11"/>
    </row>
    <row r="85" spans="8:8" x14ac:dyDescent="0.3">
      <c r="H85" s="11"/>
    </row>
    <row r="86" spans="8:8" x14ac:dyDescent="0.3">
      <c r="H86" s="11"/>
    </row>
    <row r="87" spans="8:8" x14ac:dyDescent="0.3">
      <c r="H87" s="11"/>
    </row>
    <row r="88" spans="8:8" x14ac:dyDescent="0.3">
      <c r="H88" s="11"/>
    </row>
    <row r="89" spans="8:8" x14ac:dyDescent="0.3">
      <c r="H89" s="11"/>
    </row>
    <row r="90" spans="8:8" x14ac:dyDescent="0.3">
      <c r="H90" s="11"/>
    </row>
    <row r="91" spans="8:8" x14ac:dyDescent="0.3">
      <c r="H91" s="11"/>
    </row>
  </sheetData>
  <mergeCells count="21">
    <mergeCell ref="A47:A55"/>
    <mergeCell ref="B47:B49"/>
    <mergeCell ref="B50:B52"/>
    <mergeCell ref="B53:B55"/>
    <mergeCell ref="A29:A37"/>
    <mergeCell ref="B29:B31"/>
    <mergeCell ref="B32:B34"/>
    <mergeCell ref="B35:B37"/>
    <mergeCell ref="A38:A46"/>
    <mergeCell ref="B38:B40"/>
    <mergeCell ref="B41:B43"/>
    <mergeCell ref="B44:B46"/>
    <mergeCell ref="A20:A28"/>
    <mergeCell ref="B20:B22"/>
    <mergeCell ref="B23:B25"/>
    <mergeCell ref="B26:B28"/>
    <mergeCell ref="A10:B10"/>
    <mergeCell ref="A11:A19"/>
    <mergeCell ref="B11:B13"/>
    <mergeCell ref="B14:B16"/>
    <mergeCell ref="B17:B1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42" zoomScaleNormal="42" workbookViewId="0">
      <selection activeCell="AH18" sqref="AH18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8" t="s">
        <v>13</v>
      </c>
      <c r="B2" s="19"/>
      <c r="C2" s="1" t="s">
        <v>1</v>
      </c>
      <c r="D2" s="1" t="s">
        <v>0</v>
      </c>
      <c r="E2" s="5" t="s">
        <v>23</v>
      </c>
      <c r="F2" s="5" t="s">
        <v>25</v>
      </c>
    </row>
    <row r="3" spans="1:6" x14ac:dyDescent="0.3">
      <c r="A3" s="15" t="s">
        <v>8</v>
      </c>
      <c r="B3" s="15" t="s">
        <v>5</v>
      </c>
      <c r="C3" s="8" t="s">
        <v>2</v>
      </c>
      <c r="D3" s="9">
        <v>1903.39</v>
      </c>
      <c r="E3" s="9">
        <f>D3/0.87</f>
        <v>2187.8045977011498</v>
      </c>
      <c r="F3" s="6">
        <f>(1-(E3/$E$25))*(-100)</f>
        <v>-59.39079471484439</v>
      </c>
    </row>
    <row r="4" spans="1:6" x14ac:dyDescent="0.3">
      <c r="A4" s="16"/>
      <c r="B4" s="16"/>
      <c r="C4" s="8" t="s">
        <v>3</v>
      </c>
      <c r="D4" s="9">
        <v>2184.42</v>
      </c>
      <c r="E4" s="9">
        <f t="shared" ref="E4:E47" si="0">D4/0.87</f>
        <v>2510.8275862068967</v>
      </c>
      <c r="F4" s="6">
        <f t="shared" ref="F4:F47" si="1">(1-(E4/$E$25))*(-100)</f>
        <v>-53.394963612817328</v>
      </c>
    </row>
    <row r="5" spans="1:6" x14ac:dyDescent="0.3">
      <c r="A5" s="16"/>
      <c r="B5" s="17"/>
      <c r="C5" s="8" t="s">
        <v>4</v>
      </c>
      <c r="D5" s="9">
        <v>2338.88</v>
      </c>
      <c r="E5" s="9">
        <f t="shared" si="0"/>
        <v>2688.367816091954</v>
      </c>
      <c r="F5" s="6">
        <f t="shared" si="1"/>
        <v>-50.099528705444094</v>
      </c>
    </row>
    <row r="6" spans="1:6" x14ac:dyDescent="0.3">
      <c r="A6" s="16"/>
      <c r="B6" s="15" t="s">
        <v>6</v>
      </c>
      <c r="C6" s="8" t="s">
        <v>2</v>
      </c>
      <c r="D6" s="9">
        <v>2247</v>
      </c>
      <c r="E6" s="9">
        <f t="shared" si="0"/>
        <v>2582.7586206896553</v>
      </c>
      <c r="F6" s="6">
        <f t="shared" si="1"/>
        <v>-52.059806831104162</v>
      </c>
    </row>
    <row r="7" spans="1:6" x14ac:dyDescent="0.3">
      <c r="A7" s="16"/>
      <c r="B7" s="16"/>
      <c r="C7" s="8" t="s">
        <v>3</v>
      </c>
      <c r="D7" s="9">
        <v>2669</v>
      </c>
      <c r="E7" s="9">
        <f t="shared" si="0"/>
        <v>3067.8160919540228</v>
      </c>
      <c r="F7" s="6">
        <f t="shared" si="1"/>
        <v>-43.056352662312868</v>
      </c>
    </row>
    <row r="8" spans="1:6" x14ac:dyDescent="0.3">
      <c r="A8" s="16"/>
      <c r="B8" s="17"/>
      <c r="C8" s="8" t="s">
        <v>4</v>
      </c>
      <c r="D8" s="9">
        <v>3030.97</v>
      </c>
      <c r="E8" s="9">
        <f t="shared" si="0"/>
        <v>3483.8735632183907</v>
      </c>
      <c r="F8" s="6">
        <f t="shared" si="1"/>
        <v>-35.333650516631856</v>
      </c>
    </row>
    <row r="9" spans="1:6" x14ac:dyDescent="0.3">
      <c r="A9" s="16"/>
      <c r="B9" s="15" t="s">
        <v>7</v>
      </c>
      <c r="C9" s="8" t="s">
        <v>2</v>
      </c>
      <c r="D9" s="9">
        <v>2192.9699999999998</v>
      </c>
      <c r="E9" s="9">
        <f t="shared" si="0"/>
        <v>2520.655172413793</v>
      </c>
      <c r="F9" s="6">
        <f t="shared" si="1"/>
        <v>-53.212547657501773</v>
      </c>
    </row>
    <row r="10" spans="1:6" x14ac:dyDescent="0.3">
      <c r="A10" s="16"/>
      <c r="B10" s="16"/>
      <c r="C10" s="8" t="s">
        <v>3</v>
      </c>
      <c r="D10" s="9">
        <v>2625.18</v>
      </c>
      <c r="E10" s="9">
        <f t="shared" si="0"/>
        <v>3017.4482758620688</v>
      </c>
      <c r="F10" s="6">
        <f t="shared" si="1"/>
        <v>-43.991261102304414</v>
      </c>
    </row>
    <row r="11" spans="1:6" x14ac:dyDescent="0.3">
      <c r="A11" s="17"/>
      <c r="B11" s="17"/>
      <c r="C11" s="8" t="s">
        <v>4</v>
      </c>
      <c r="D11" s="9">
        <v>2990.27</v>
      </c>
      <c r="E11" s="9">
        <f t="shared" si="0"/>
        <v>3437.0919540229884</v>
      </c>
      <c r="F11" s="6">
        <f t="shared" si="1"/>
        <v>-36.201993134332824</v>
      </c>
    </row>
    <row r="12" spans="1:6" x14ac:dyDescent="0.3">
      <c r="A12" s="15" t="s">
        <v>9</v>
      </c>
      <c r="B12" s="15" t="s">
        <v>5</v>
      </c>
      <c r="C12" s="8" t="s">
        <v>2</v>
      </c>
      <c r="D12" s="9">
        <v>2859.91</v>
      </c>
      <c r="E12" s="9">
        <f t="shared" si="0"/>
        <v>3287.2528735632181</v>
      </c>
      <c r="F12" s="6">
        <f t="shared" si="1"/>
        <v>-38.983249734910153</v>
      </c>
    </row>
    <row r="13" spans="1:6" x14ac:dyDescent="0.3">
      <c r="A13" s="16"/>
      <c r="B13" s="16"/>
      <c r="C13" s="8" t="s">
        <v>3</v>
      </c>
      <c r="D13" s="9">
        <v>3146.88</v>
      </c>
      <c r="E13" s="9">
        <f t="shared" si="0"/>
        <v>3617.1034482758623</v>
      </c>
      <c r="F13" s="6">
        <f t="shared" si="1"/>
        <v>-32.860687548137534</v>
      </c>
    </row>
    <row r="14" spans="1:6" x14ac:dyDescent="0.3">
      <c r="A14" s="16"/>
      <c r="B14" s="17"/>
      <c r="C14" s="8" t="s">
        <v>4</v>
      </c>
      <c r="D14" s="9">
        <v>3301.52</v>
      </c>
      <c r="E14" s="9">
        <f t="shared" si="0"/>
        <v>3794.8505747126437</v>
      </c>
      <c r="F14" s="6">
        <f t="shared" si="1"/>
        <v>-29.561412304862934</v>
      </c>
    </row>
    <row r="15" spans="1:6" x14ac:dyDescent="0.3">
      <c r="A15" s="16"/>
      <c r="B15" s="15" t="s">
        <v>6</v>
      </c>
      <c r="C15" s="8" t="s">
        <v>2</v>
      </c>
      <c r="D15" s="9">
        <v>3670.3</v>
      </c>
      <c r="E15" s="9">
        <f t="shared" si="0"/>
        <v>4218.7356321839079</v>
      </c>
      <c r="F15" s="6">
        <f t="shared" si="1"/>
        <v>-21.693417450913046</v>
      </c>
    </row>
    <row r="16" spans="1:6" x14ac:dyDescent="0.3">
      <c r="A16" s="16"/>
      <c r="B16" s="16"/>
      <c r="C16" s="8" t="s">
        <v>3</v>
      </c>
      <c r="D16" s="9">
        <v>4044</v>
      </c>
      <c r="E16" s="9">
        <f t="shared" si="0"/>
        <v>4648.2758620689656</v>
      </c>
      <c r="F16" s="6">
        <f t="shared" si="1"/>
        <v>-13.720453415658751</v>
      </c>
    </row>
    <row r="17" spans="1:6" x14ac:dyDescent="0.3">
      <c r="A17" s="16"/>
      <c r="B17" s="17"/>
      <c r="C17" s="8" t="s">
        <v>4</v>
      </c>
      <c r="D17" s="9">
        <v>4269.42</v>
      </c>
      <c r="E17" s="9">
        <f t="shared" si="0"/>
        <v>4907.3793103448279</v>
      </c>
      <c r="F17" s="6">
        <f t="shared" si="1"/>
        <v>-8.9110727551636408</v>
      </c>
    </row>
    <row r="18" spans="1:6" x14ac:dyDescent="0.3">
      <c r="A18" s="16"/>
      <c r="B18" s="15" t="s">
        <v>7</v>
      </c>
      <c r="C18" s="8" t="s">
        <v>2</v>
      </c>
      <c r="D18" s="9">
        <v>3700.27</v>
      </c>
      <c r="E18" s="9">
        <f t="shared" si="0"/>
        <v>4253.1839080459768</v>
      </c>
      <c r="F18" s="6">
        <f t="shared" si="1"/>
        <v>-21.054001523333245</v>
      </c>
    </row>
    <row r="19" spans="1:6" x14ac:dyDescent="0.3">
      <c r="A19" s="16"/>
      <c r="B19" s="16"/>
      <c r="C19" s="8" t="s">
        <v>3</v>
      </c>
      <c r="D19" s="9">
        <v>4136.97</v>
      </c>
      <c r="E19" s="9">
        <f t="shared" si="0"/>
        <v>4755.1379310344828</v>
      </c>
      <c r="F19" s="6">
        <f t="shared" si="1"/>
        <v>-11.73691992259589</v>
      </c>
    </row>
    <row r="20" spans="1:6" x14ac:dyDescent="0.3">
      <c r="A20" s="17"/>
      <c r="B20" s="17"/>
      <c r="C20" s="8" t="s">
        <v>4</v>
      </c>
      <c r="D20" s="9">
        <v>4360.33</v>
      </c>
      <c r="E20" s="9">
        <f t="shared" si="0"/>
        <v>5011.8735632183907</v>
      </c>
      <c r="F20" s="6">
        <f t="shared" si="1"/>
        <v>-6.9714897729721397</v>
      </c>
    </row>
    <row r="21" spans="1:6" x14ac:dyDescent="0.3">
      <c r="A21" s="15" t="s">
        <v>10</v>
      </c>
      <c r="B21" s="15" t="s">
        <v>5</v>
      </c>
      <c r="C21" s="8" t="s">
        <v>2</v>
      </c>
      <c r="D21" s="9">
        <v>3439.09</v>
      </c>
      <c r="E21" s="9">
        <f t="shared" si="0"/>
        <v>3952.977011494253</v>
      </c>
      <c r="F21" s="6">
        <f t="shared" si="1"/>
        <v>-26.626328916235863</v>
      </c>
    </row>
    <row r="22" spans="1:6" x14ac:dyDescent="0.3">
      <c r="A22" s="16"/>
      <c r="B22" s="16"/>
      <c r="C22" s="8" t="s">
        <v>3</v>
      </c>
      <c r="D22" s="9">
        <v>3676.52</v>
      </c>
      <c r="E22" s="9">
        <f t="shared" si="0"/>
        <v>4225.8850574712642</v>
      </c>
      <c r="F22" s="6">
        <f t="shared" si="1"/>
        <v>-21.560712510320901</v>
      </c>
    </row>
    <row r="23" spans="1:6" x14ac:dyDescent="0.3">
      <c r="A23" s="16"/>
      <c r="B23" s="17"/>
      <c r="C23" s="8" t="s">
        <v>4</v>
      </c>
      <c r="D23" s="9">
        <v>3859.03</v>
      </c>
      <c r="E23" s="9">
        <f t="shared" si="0"/>
        <v>4435.666666666667</v>
      </c>
      <c r="F23" s="6">
        <f t="shared" si="1"/>
        <v>-17.666825258315921</v>
      </c>
    </row>
    <row r="24" spans="1:6" x14ac:dyDescent="0.3">
      <c r="A24" s="16"/>
      <c r="B24" s="15" t="s">
        <v>6</v>
      </c>
      <c r="C24" s="8" t="s">
        <v>2</v>
      </c>
      <c r="D24" s="9">
        <v>4401.97</v>
      </c>
      <c r="E24" s="9">
        <f t="shared" si="0"/>
        <v>5059.7356321839079</v>
      </c>
      <c r="F24" s="6">
        <f t="shared" si="1"/>
        <v>-6.0830920677862004</v>
      </c>
    </row>
    <row r="25" spans="1:6" x14ac:dyDescent="0.3">
      <c r="A25" s="16"/>
      <c r="B25" s="16"/>
      <c r="C25" s="8" t="s">
        <v>3</v>
      </c>
      <c r="D25" s="9">
        <v>4687.09</v>
      </c>
      <c r="E25" s="9">
        <f t="shared" si="0"/>
        <v>5387.4597701149423</v>
      </c>
      <c r="F25" s="6">
        <f t="shared" si="1"/>
        <v>0</v>
      </c>
    </row>
    <row r="26" spans="1:6" x14ac:dyDescent="0.3">
      <c r="A26" s="16"/>
      <c r="B26" s="17"/>
      <c r="C26" s="8" t="s">
        <v>4</v>
      </c>
      <c r="D26" s="9">
        <v>4860.0600000000004</v>
      </c>
      <c r="E26" s="9">
        <f t="shared" si="0"/>
        <v>5586.2758620689656</v>
      </c>
      <c r="F26" s="6">
        <f t="shared" si="1"/>
        <v>3.6903494492318334</v>
      </c>
    </row>
    <row r="27" spans="1:6" x14ac:dyDescent="0.3">
      <c r="A27" s="16"/>
      <c r="B27" s="15" t="s">
        <v>7</v>
      </c>
      <c r="C27" s="8" t="s">
        <v>2</v>
      </c>
      <c r="D27" s="9">
        <v>4510.79</v>
      </c>
      <c r="E27" s="9">
        <f t="shared" si="0"/>
        <v>5184.8160919540232</v>
      </c>
      <c r="F27" s="6">
        <f t="shared" si="1"/>
        <v>-3.761395663407352</v>
      </c>
    </row>
    <row r="28" spans="1:6" x14ac:dyDescent="0.3">
      <c r="A28" s="16"/>
      <c r="B28" s="16"/>
      <c r="C28" s="8" t="s">
        <v>3</v>
      </c>
      <c r="D28" s="9">
        <v>4733.2700000000004</v>
      </c>
      <c r="E28" s="9">
        <f t="shared" si="0"/>
        <v>5440.5402298850577</v>
      </c>
      <c r="F28" s="6">
        <f t="shared" si="1"/>
        <v>0.98525951069854401</v>
      </c>
    </row>
    <row r="29" spans="1:6" x14ac:dyDescent="0.3">
      <c r="A29" s="17"/>
      <c r="B29" s="17"/>
      <c r="C29" s="8" t="s">
        <v>4</v>
      </c>
      <c r="D29" s="9">
        <v>4885.9399999999996</v>
      </c>
      <c r="E29" s="9">
        <f t="shared" si="0"/>
        <v>5616.022988505747</v>
      </c>
      <c r="F29" s="6">
        <f t="shared" si="1"/>
        <v>4.2425044110524945</v>
      </c>
    </row>
    <row r="30" spans="1:6" x14ac:dyDescent="0.3">
      <c r="A30" s="15" t="s">
        <v>12</v>
      </c>
      <c r="B30" s="15" t="s">
        <v>5</v>
      </c>
      <c r="C30" s="8" t="s">
        <v>2</v>
      </c>
      <c r="D30" s="9">
        <v>3837.42</v>
      </c>
      <c r="E30" s="9">
        <f t="shared" si="0"/>
        <v>4410.8275862068967</v>
      </c>
      <c r="F30" s="6">
        <f t="shared" si="1"/>
        <v>-18.12787891847606</v>
      </c>
    </row>
    <row r="31" spans="1:6" x14ac:dyDescent="0.3">
      <c r="A31" s="16"/>
      <c r="B31" s="16"/>
      <c r="C31" s="8" t="s">
        <v>3</v>
      </c>
      <c r="D31" s="9">
        <v>4053.58</v>
      </c>
      <c r="E31" s="9">
        <f t="shared" si="0"/>
        <v>4659.2873563218391</v>
      </c>
      <c r="F31" s="6">
        <f t="shared" si="1"/>
        <v>-13.51606220490752</v>
      </c>
    </row>
    <row r="32" spans="1:6" x14ac:dyDescent="0.3">
      <c r="A32" s="16"/>
      <c r="B32" s="17"/>
      <c r="C32" s="8" t="s">
        <v>4</v>
      </c>
      <c r="D32" s="9">
        <v>4164.42</v>
      </c>
      <c r="E32" s="9">
        <f t="shared" si="0"/>
        <v>4786.6896551724139</v>
      </c>
      <c r="F32" s="6">
        <f t="shared" si="1"/>
        <v>-11.15126869763542</v>
      </c>
    </row>
    <row r="33" spans="1:6" x14ac:dyDescent="0.3">
      <c r="A33" s="16"/>
      <c r="B33" s="15" t="s">
        <v>6</v>
      </c>
      <c r="C33" s="8" t="s">
        <v>2</v>
      </c>
      <c r="D33" s="9">
        <v>4868.79</v>
      </c>
      <c r="E33" s="9">
        <f t="shared" si="0"/>
        <v>5596.3103448275861</v>
      </c>
      <c r="F33" s="6">
        <f t="shared" si="1"/>
        <v>3.8766057404487686</v>
      </c>
    </row>
    <row r="34" spans="1:6" x14ac:dyDescent="0.3">
      <c r="A34" s="16"/>
      <c r="B34" s="16"/>
      <c r="C34" s="8" t="s">
        <v>3</v>
      </c>
      <c r="D34" s="9">
        <v>5074.09</v>
      </c>
      <c r="E34" s="9">
        <f t="shared" si="0"/>
        <v>5832.2873563218391</v>
      </c>
      <c r="F34" s="6">
        <f t="shared" si="1"/>
        <v>8.2567221879673802</v>
      </c>
    </row>
    <row r="35" spans="1:6" x14ac:dyDescent="0.3">
      <c r="A35" s="16"/>
      <c r="B35" s="17"/>
      <c r="C35" s="8" t="s">
        <v>4</v>
      </c>
      <c r="D35" s="9">
        <v>5212.97</v>
      </c>
      <c r="E35" s="9">
        <f t="shared" si="0"/>
        <v>5991.9195402298856</v>
      </c>
      <c r="F35" s="6">
        <f t="shared" si="1"/>
        <v>11.219754687876705</v>
      </c>
    </row>
    <row r="36" spans="1:6" x14ac:dyDescent="0.3">
      <c r="A36" s="16"/>
      <c r="B36" s="15" t="s">
        <v>7</v>
      </c>
      <c r="C36" s="8" t="s">
        <v>2</v>
      </c>
      <c r="D36" s="9">
        <v>4969.3599999999997</v>
      </c>
      <c r="E36" s="9">
        <f t="shared" si="0"/>
        <v>5711.9080459770112</v>
      </c>
      <c r="F36" s="6">
        <f t="shared" si="1"/>
        <v>6.0222867493476828</v>
      </c>
    </row>
    <row r="37" spans="1:6" x14ac:dyDescent="0.3">
      <c r="A37" s="16"/>
      <c r="B37" s="16"/>
      <c r="C37" s="8" t="s">
        <v>3</v>
      </c>
      <c r="D37" s="9">
        <v>5142.9399999999996</v>
      </c>
      <c r="E37" s="9">
        <f t="shared" si="0"/>
        <v>5911.4252873563219</v>
      </c>
      <c r="F37" s="6">
        <f t="shared" si="1"/>
        <v>9.7256506702452903</v>
      </c>
    </row>
    <row r="38" spans="1:6" x14ac:dyDescent="0.3">
      <c r="A38" s="17"/>
      <c r="B38" s="17"/>
      <c r="C38" s="8" t="s">
        <v>4</v>
      </c>
      <c r="D38" s="9">
        <v>5292.7</v>
      </c>
      <c r="E38" s="9">
        <f t="shared" si="0"/>
        <v>6083.5632183908046</v>
      </c>
      <c r="F38" s="6">
        <f t="shared" si="1"/>
        <v>12.920810140193595</v>
      </c>
    </row>
    <row r="39" spans="1:6" x14ac:dyDescent="0.3">
      <c r="A39" s="15" t="s">
        <v>11</v>
      </c>
      <c r="B39" s="15" t="s">
        <v>5</v>
      </c>
      <c r="C39" s="8" t="s">
        <v>2</v>
      </c>
      <c r="D39" s="9">
        <v>4043.18</v>
      </c>
      <c r="E39" s="9">
        <f t="shared" si="0"/>
        <v>4647.333333333333</v>
      </c>
      <c r="F39" s="6">
        <f t="shared" si="1"/>
        <v>-13.737948279209489</v>
      </c>
    </row>
    <row r="40" spans="1:6" x14ac:dyDescent="0.3">
      <c r="A40" s="16"/>
      <c r="B40" s="16"/>
      <c r="C40" s="8" t="s">
        <v>3</v>
      </c>
      <c r="D40" s="9">
        <v>4203.67</v>
      </c>
      <c r="E40" s="9">
        <f t="shared" si="0"/>
        <v>4831.8045977011498</v>
      </c>
      <c r="F40" s="6">
        <f t="shared" si="1"/>
        <v>-10.313862119140015</v>
      </c>
    </row>
    <row r="41" spans="1:6" x14ac:dyDescent="0.3">
      <c r="A41" s="16"/>
      <c r="B41" s="17"/>
      <c r="C41" s="8" t="s">
        <v>4</v>
      </c>
      <c r="D41" s="9">
        <v>4310.8500000000004</v>
      </c>
      <c r="E41" s="9">
        <f t="shared" si="0"/>
        <v>4955</v>
      </c>
      <c r="F41" s="6">
        <f t="shared" si="1"/>
        <v>-8.027155441862643</v>
      </c>
    </row>
    <row r="42" spans="1:6" x14ac:dyDescent="0.3">
      <c r="A42" s="16"/>
      <c r="B42" s="15" t="s">
        <v>6</v>
      </c>
      <c r="C42" s="8" t="s">
        <v>2</v>
      </c>
      <c r="D42" s="9">
        <v>5131.6099999999997</v>
      </c>
      <c r="E42" s="9">
        <f t="shared" si="0"/>
        <v>5898.402298850574</v>
      </c>
      <c r="F42" s="6">
        <f t="shared" si="1"/>
        <v>9.4839228604528536</v>
      </c>
    </row>
    <row r="43" spans="1:6" x14ac:dyDescent="0.3">
      <c r="A43" s="16"/>
      <c r="B43" s="16"/>
      <c r="C43" s="8" t="s">
        <v>3</v>
      </c>
      <c r="D43" s="9">
        <v>5334.09</v>
      </c>
      <c r="E43" s="9">
        <f t="shared" si="0"/>
        <v>6131.1379310344828</v>
      </c>
      <c r="F43" s="6">
        <f t="shared" si="1"/>
        <v>13.80387404551653</v>
      </c>
    </row>
    <row r="44" spans="1:6" x14ac:dyDescent="0.3">
      <c r="A44" s="16"/>
      <c r="B44" s="17"/>
      <c r="C44" s="8" t="s">
        <v>4</v>
      </c>
      <c r="D44" s="9">
        <v>5474.12</v>
      </c>
      <c r="E44" s="9">
        <f t="shared" si="0"/>
        <v>6292.0919540229888</v>
      </c>
      <c r="F44" s="6">
        <f t="shared" si="1"/>
        <v>16.791442024795789</v>
      </c>
    </row>
    <row r="45" spans="1:6" x14ac:dyDescent="0.3">
      <c r="A45" s="16"/>
      <c r="B45" s="15" t="s">
        <v>7</v>
      </c>
      <c r="C45" s="8" t="s">
        <v>2</v>
      </c>
      <c r="D45" s="9">
        <v>5226.03</v>
      </c>
      <c r="E45" s="9">
        <f t="shared" si="0"/>
        <v>6006.9310344827582</v>
      </c>
      <c r="F45" s="6">
        <f t="shared" si="1"/>
        <v>11.498392392721279</v>
      </c>
    </row>
    <row r="46" spans="1:6" x14ac:dyDescent="0.3">
      <c r="A46" s="16"/>
      <c r="B46" s="16"/>
      <c r="C46" s="8" t="s">
        <v>3</v>
      </c>
      <c r="D46" s="9">
        <v>5373.3</v>
      </c>
      <c r="E46" s="9">
        <f t="shared" si="0"/>
        <v>6176.2068965517246</v>
      </c>
      <c r="F46" s="6">
        <f t="shared" si="1"/>
        <v>14.640427216033846</v>
      </c>
    </row>
    <row r="47" spans="1:6" x14ac:dyDescent="0.3">
      <c r="A47" s="17"/>
      <c r="B47" s="17"/>
      <c r="C47" s="8" t="s">
        <v>4</v>
      </c>
      <c r="D47" s="9">
        <v>5501.06</v>
      </c>
      <c r="E47" s="9">
        <f t="shared" si="0"/>
        <v>6323.0574712643684</v>
      </c>
      <c r="F47" s="6">
        <f t="shared" si="1"/>
        <v>17.366212298035677</v>
      </c>
    </row>
    <row r="49" spans="1:9" x14ac:dyDescent="0.3">
      <c r="H49" s="11"/>
    </row>
    <row r="50" spans="1:9" x14ac:dyDescent="0.3">
      <c r="H50" s="11"/>
    </row>
    <row r="51" spans="1:9" ht="36.75" customHeight="1" x14ac:dyDescent="0.3">
      <c r="A51" s="13" t="s">
        <v>13</v>
      </c>
      <c r="B51" s="14">
        <v>-50</v>
      </c>
      <c r="C51" s="14">
        <v>-25</v>
      </c>
      <c r="D51" s="14" t="s">
        <v>26</v>
      </c>
      <c r="E51" s="14" t="s">
        <v>27</v>
      </c>
      <c r="F51" s="14" t="s">
        <v>28</v>
      </c>
      <c r="H51" s="11"/>
    </row>
    <row r="52" spans="1:9" x14ac:dyDescent="0.3">
      <c r="A52" s="10" t="s">
        <v>14</v>
      </c>
      <c r="B52" s="4">
        <f>F3</f>
        <v>-59.39079471484439</v>
      </c>
      <c r="C52" s="4">
        <f>F12</f>
        <v>-38.983249734910153</v>
      </c>
      <c r="D52" s="4">
        <f>F21</f>
        <v>-26.626328916235863</v>
      </c>
      <c r="E52" s="4">
        <f>F30</f>
        <v>-18.12787891847606</v>
      </c>
      <c r="F52" s="4">
        <f>F39</f>
        <v>-13.737948279209489</v>
      </c>
      <c r="H52" s="11"/>
    </row>
    <row r="53" spans="1:9" x14ac:dyDescent="0.3">
      <c r="A53" s="10" t="s">
        <v>15</v>
      </c>
      <c r="B53" s="4">
        <f t="shared" ref="B53:B60" si="2">F4</f>
        <v>-53.394963612817328</v>
      </c>
      <c r="C53" s="4">
        <f t="shared" ref="C53:C60" si="3">F13</f>
        <v>-32.860687548137534</v>
      </c>
      <c r="D53" s="4">
        <f t="shared" ref="D53:D60" si="4">F22</f>
        <v>-21.560712510320901</v>
      </c>
      <c r="E53" s="4">
        <f t="shared" ref="E53:E60" si="5">F31</f>
        <v>-13.51606220490752</v>
      </c>
      <c r="F53" s="4">
        <f t="shared" ref="F53:F60" si="6">F40</f>
        <v>-10.313862119140015</v>
      </c>
      <c r="H53" s="11"/>
    </row>
    <row r="54" spans="1:9" x14ac:dyDescent="0.3">
      <c r="A54" s="10" t="s">
        <v>16</v>
      </c>
      <c r="B54" s="4">
        <f t="shared" si="2"/>
        <v>-50.099528705444094</v>
      </c>
      <c r="C54" s="4">
        <f t="shared" si="3"/>
        <v>-29.561412304862934</v>
      </c>
      <c r="D54" s="4">
        <f t="shared" si="4"/>
        <v>-17.666825258315921</v>
      </c>
      <c r="E54" s="4">
        <f t="shared" si="5"/>
        <v>-11.15126869763542</v>
      </c>
      <c r="F54" s="4">
        <f t="shared" si="6"/>
        <v>-8.027155441862643</v>
      </c>
      <c r="H54" s="11"/>
    </row>
    <row r="55" spans="1:9" x14ac:dyDescent="0.3">
      <c r="A55" s="10" t="s">
        <v>17</v>
      </c>
      <c r="B55" s="4">
        <f t="shared" si="2"/>
        <v>-52.059806831104162</v>
      </c>
      <c r="C55" s="4">
        <f t="shared" si="3"/>
        <v>-21.693417450913046</v>
      </c>
      <c r="D55" s="4">
        <f t="shared" si="4"/>
        <v>-6.0830920677862004</v>
      </c>
      <c r="E55" s="4">
        <f t="shared" si="5"/>
        <v>3.8766057404487686</v>
      </c>
      <c r="F55" s="4">
        <f t="shared" si="6"/>
        <v>9.4839228604528536</v>
      </c>
      <c r="H55" s="11"/>
    </row>
    <row r="56" spans="1:9" x14ac:dyDescent="0.3">
      <c r="A56" s="10" t="s">
        <v>18</v>
      </c>
      <c r="B56" s="4">
        <f t="shared" si="2"/>
        <v>-43.056352662312868</v>
      </c>
      <c r="C56" s="4">
        <f t="shared" si="3"/>
        <v>-13.720453415658751</v>
      </c>
      <c r="D56" s="4">
        <f t="shared" si="4"/>
        <v>0</v>
      </c>
      <c r="E56" s="4">
        <f t="shared" si="5"/>
        <v>8.2567221879673802</v>
      </c>
      <c r="F56" s="4">
        <f t="shared" si="6"/>
        <v>13.80387404551653</v>
      </c>
      <c r="H56" s="11"/>
    </row>
    <row r="57" spans="1:9" x14ac:dyDescent="0.3">
      <c r="A57" s="10" t="s">
        <v>19</v>
      </c>
      <c r="B57" s="4">
        <f t="shared" si="2"/>
        <v>-35.333650516631856</v>
      </c>
      <c r="C57" s="4">
        <f t="shared" si="3"/>
        <v>-8.9110727551636408</v>
      </c>
      <c r="D57" s="4">
        <f t="shared" si="4"/>
        <v>3.6903494492318334</v>
      </c>
      <c r="E57" s="4">
        <f t="shared" si="5"/>
        <v>11.219754687876705</v>
      </c>
      <c r="F57" s="4">
        <f t="shared" si="6"/>
        <v>16.791442024795789</v>
      </c>
      <c r="H57" s="11"/>
    </row>
    <row r="58" spans="1:9" x14ac:dyDescent="0.3">
      <c r="A58" s="10" t="s">
        <v>20</v>
      </c>
      <c r="B58" s="4">
        <f t="shared" si="2"/>
        <v>-53.212547657501773</v>
      </c>
      <c r="C58" s="4">
        <f t="shared" si="3"/>
        <v>-21.054001523333245</v>
      </c>
      <c r="D58" s="4">
        <f t="shared" si="4"/>
        <v>-3.761395663407352</v>
      </c>
      <c r="E58" s="4">
        <f t="shared" si="5"/>
        <v>6.0222867493476828</v>
      </c>
      <c r="F58" s="4">
        <f t="shared" si="6"/>
        <v>11.498392392721279</v>
      </c>
      <c r="H58" s="11"/>
    </row>
    <row r="59" spans="1:9" x14ac:dyDescent="0.3">
      <c r="A59" s="10" t="s">
        <v>21</v>
      </c>
      <c r="B59" s="4">
        <f t="shared" si="2"/>
        <v>-43.991261102304414</v>
      </c>
      <c r="C59" s="4">
        <f t="shared" si="3"/>
        <v>-11.73691992259589</v>
      </c>
      <c r="D59" s="4">
        <f t="shared" si="4"/>
        <v>0.98525951069854401</v>
      </c>
      <c r="E59" s="4">
        <f t="shared" si="5"/>
        <v>9.7256506702452903</v>
      </c>
      <c r="F59" s="4">
        <f t="shared" si="6"/>
        <v>14.640427216033846</v>
      </c>
      <c r="H59" s="11"/>
    </row>
    <row r="60" spans="1:9" x14ac:dyDescent="0.3">
      <c r="A60" s="10" t="s">
        <v>22</v>
      </c>
      <c r="B60" s="4">
        <f t="shared" si="2"/>
        <v>-36.201993134332824</v>
      </c>
      <c r="C60" s="4">
        <f t="shared" si="3"/>
        <v>-6.9714897729721397</v>
      </c>
      <c r="D60" s="4">
        <f t="shared" si="4"/>
        <v>4.2425044110524945</v>
      </c>
      <c r="E60" s="4">
        <f t="shared" si="5"/>
        <v>12.920810140193595</v>
      </c>
      <c r="F60" s="4">
        <f t="shared" si="6"/>
        <v>17.366212298035677</v>
      </c>
      <c r="H60" s="11"/>
      <c r="I60" s="12"/>
    </row>
    <row r="61" spans="1:9" x14ac:dyDescent="0.3">
      <c r="A61" s="3" t="s">
        <v>24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H61" s="11"/>
    </row>
    <row r="62" spans="1:9" x14ac:dyDescent="0.3">
      <c r="H62" s="11"/>
    </row>
    <row r="63" spans="1:9" x14ac:dyDescent="0.3">
      <c r="H63" s="11"/>
    </row>
    <row r="64" spans="1:9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</sheetData>
  <mergeCells count="21">
    <mergeCell ref="A39:A47"/>
    <mergeCell ref="B39:B41"/>
    <mergeCell ref="B42:B44"/>
    <mergeCell ref="B45:B47"/>
    <mergeCell ref="A21:A29"/>
    <mergeCell ref="B21:B23"/>
    <mergeCell ref="B24:B26"/>
    <mergeCell ref="B27:B29"/>
    <mergeCell ref="A30:A38"/>
    <mergeCell ref="B30:B32"/>
    <mergeCell ref="B33:B35"/>
    <mergeCell ref="B36:B38"/>
    <mergeCell ref="A12:A20"/>
    <mergeCell ref="B12:B14"/>
    <mergeCell ref="B15:B17"/>
    <mergeCell ref="B18:B20"/>
    <mergeCell ref="A2:B2"/>
    <mergeCell ref="A3:A11"/>
    <mergeCell ref="B3:B5"/>
    <mergeCell ref="B6:B8"/>
    <mergeCell ref="B9:B1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50" zoomScaleNormal="50" workbookViewId="0">
      <selection activeCell="AF20" sqref="AF20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8" t="s">
        <v>13</v>
      </c>
      <c r="B2" s="19"/>
      <c r="C2" s="1" t="s">
        <v>1</v>
      </c>
      <c r="D2" s="1" t="s">
        <v>0</v>
      </c>
      <c r="E2" s="5" t="s">
        <v>23</v>
      </c>
      <c r="F2" s="5" t="s">
        <v>25</v>
      </c>
    </row>
    <row r="3" spans="1:6" x14ac:dyDescent="0.3">
      <c r="A3" s="15" t="s">
        <v>8</v>
      </c>
      <c r="B3" s="15" t="s">
        <v>5</v>
      </c>
      <c r="C3" s="8" t="s">
        <v>2</v>
      </c>
      <c r="D3" s="9">
        <v>4185.76</v>
      </c>
      <c r="E3" s="9">
        <f>D3/0.87</f>
        <v>4811.2183908045981</v>
      </c>
      <c r="F3" s="6">
        <f>(1-(E3/$E$25))*(-100)</f>
        <v>-48.732319842440219</v>
      </c>
    </row>
    <row r="4" spans="1:6" x14ac:dyDescent="0.3">
      <c r="A4" s="16"/>
      <c r="B4" s="16"/>
      <c r="C4" s="8" t="s">
        <v>3</v>
      </c>
      <c r="D4" s="9">
        <v>4684.6400000000003</v>
      </c>
      <c r="E4" s="9">
        <f t="shared" ref="E4:E47" si="0">D4/0.87</f>
        <v>5384.64367816092</v>
      </c>
      <c r="F4" s="6">
        <f t="shared" ref="F4:F47" si="1">(1-(E4/$E$25))*(-100)</f>
        <v>-42.621979001827413</v>
      </c>
    </row>
    <row r="5" spans="1:6" x14ac:dyDescent="0.3">
      <c r="A5" s="16"/>
      <c r="B5" s="17"/>
      <c r="C5" s="8" t="s">
        <v>4</v>
      </c>
      <c r="D5" s="9">
        <v>5087.3900000000003</v>
      </c>
      <c r="E5" s="9">
        <f t="shared" si="0"/>
        <v>5847.5747126436781</v>
      </c>
      <c r="F5" s="6">
        <f t="shared" si="1"/>
        <v>-37.689049693062181</v>
      </c>
    </row>
    <row r="6" spans="1:6" x14ac:dyDescent="0.3">
      <c r="A6" s="16"/>
      <c r="B6" s="15" t="s">
        <v>6</v>
      </c>
      <c r="C6" s="8" t="s">
        <v>2</v>
      </c>
      <c r="D6" s="9">
        <v>4611.8500000000004</v>
      </c>
      <c r="E6" s="9">
        <f t="shared" si="0"/>
        <v>5300.977011494253</v>
      </c>
      <c r="F6" s="6">
        <f t="shared" si="1"/>
        <v>-43.513519472057148</v>
      </c>
    </row>
    <row r="7" spans="1:6" x14ac:dyDescent="0.3">
      <c r="A7" s="16"/>
      <c r="B7" s="16"/>
      <c r="C7" s="8" t="s">
        <v>3</v>
      </c>
      <c r="D7" s="9">
        <v>5179.9399999999996</v>
      </c>
      <c r="E7" s="9">
        <f t="shared" si="0"/>
        <v>5953.9540229885051</v>
      </c>
      <c r="F7" s="6">
        <f t="shared" si="1"/>
        <v>-36.555486421736994</v>
      </c>
    </row>
    <row r="8" spans="1:6" x14ac:dyDescent="0.3">
      <c r="A8" s="16"/>
      <c r="B8" s="17"/>
      <c r="C8" s="8" t="s">
        <v>4</v>
      </c>
      <c r="D8" s="9">
        <v>5597.58</v>
      </c>
      <c r="E8" s="9">
        <f t="shared" si="0"/>
        <v>6434</v>
      </c>
      <c r="F8" s="6">
        <f t="shared" si="1"/>
        <v>-31.440182643927628</v>
      </c>
    </row>
    <row r="9" spans="1:6" x14ac:dyDescent="0.3">
      <c r="A9" s="16"/>
      <c r="B9" s="15" t="s">
        <v>7</v>
      </c>
      <c r="C9" s="8" t="s">
        <v>2</v>
      </c>
      <c r="D9" s="9">
        <v>4588.91</v>
      </c>
      <c r="E9" s="9">
        <f t="shared" si="0"/>
        <v>5274.6091954022986</v>
      </c>
      <c r="F9" s="6">
        <f t="shared" si="1"/>
        <v>-43.794491286689244</v>
      </c>
    </row>
    <row r="10" spans="1:6" x14ac:dyDescent="0.3">
      <c r="A10" s="16"/>
      <c r="B10" s="16"/>
      <c r="C10" s="8" t="s">
        <v>3</v>
      </c>
      <c r="D10" s="9">
        <v>5135.1499999999996</v>
      </c>
      <c r="E10" s="9">
        <f t="shared" si="0"/>
        <v>5902.4712643678158</v>
      </c>
      <c r="F10" s="6">
        <f t="shared" si="1"/>
        <v>-37.104079602965037</v>
      </c>
    </row>
    <row r="11" spans="1:6" x14ac:dyDescent="0.3">
      <c r="A11" s="17"/>
      <c r="B11" s="17"/>
      <c r="C11" s="8" t="s">
        <v>4</v>
      </c>
      <c r="D11" s="9">
        <v>5548.48</v>
      </c>
      <c r="E11" s="9">
        <f t="shared" si="0"/>
        <v>6377.5632183908037</v>
      </c>
      <c r="F11" s="6">
        <f t="shared" si="1"/>
        <v>-32.041565211427013</v>
      </c>
    </row>
    <row r="12" spans="1:6" x14ac:dyDescent="0.3">
      <c r="A12" s="15" t="s">
        <v>9</v>
      </c>
      <c r="B12" s="15" t="s">
        <v>5</v>
      </c>
      <c r="C12" s="8" t="s">
        <v>2</v>
      </c>
      <c r="D12" s="9">
        <v>6334.18</v>
      </c>
      <c r="E12" s="9">
        <f t="shared" si="0"/>
        <v>7280.666666666667</v>
      </c>
      <c r="F12" s="6">
        <f t="shared" si="1"/>
        <v>-22.418219319690568</v>
      </c>
    </row>
    <row r="13" spans="1:6" x14ac:dyDescent="0.3">
      <c r="A13" s="16"/>
      <c r="B13" s="16"/>
      <c r="C13" s="8" t="s">
        <v>3</v>
      </c>
      <c r="D13" s="9">
        <v>6665.91</v>
      </c>
      <c r="E13" s="9">
        <f t="shared" si="0"/>
        <v>7661.9655172413795</v>
      </c>
      <c r="F13" s="6">
        <f t="shared" si="1"/>
        <v>-18.355151313243155</v>
      </c>
    </row>
    <row r="14" spans="1:6" x14ac:dyDescent="0.3">
      <c r="A14" s="16"/>
      <c r="B14" s="17"/>
      <c r="C14" s="8" t="s">
        <v>4</v>
      </c>
      <c r="D14" s="9">
        <v>6918.55</v>
      </c>
      <c r="E14" s="9">
        <f t="shared" si="0"/>
        <v>7952.3563218390809</v>
      </c>
      <c r="F14" s="6">
        <f t="shared" si="1"/>
        <v>-15.260786917050851</v>
      </c>
    </row>
    <row r="15" spans="1:6" x14ac:dyDescent="0.3">
      <c r="A15" s="16"/>
      <c r="B15" s="15" t="s">
        <v>6</v>
      </c>
      <c r="C15" s="8" t="s">
        <v>2</v>
      </c>
      <c r="D15" s="9">
        <v>6939.7</v>
      </c>
      <c r="E15" s="9">
        <f t="shared" si="0"/>
        <v>7976.6666666666661</v>
      </c>
      <c r="F15" s="6">
        <f t="shared" si="1"/>
        <v>-15.001739232679945</v>
      </c>
    </row>
    <row r="16" spans="1:6" x14ac:dyDescent="0.3">
      <c r="A16" s="16"/>
      <c r="B16" s="16"/>
      <c r="C16" s="8" t="s">
        <v>3</v>
      </c>
      <c r="D16" s="9">
        <v>7436.88</v>
      </c>
      <c r="E16" s="9">
        <f t="shared" si="0"/>
        <v>8548.1379310344837</v>
      </c>
      <c r="F16" s="6">
        <f t="shared" si="1"/>
        <v>-8.9122201917565249</v>
      </c>
    </row>
    <row r="17" spans="1:6" x14ac:dyDescent="0.3">
      <c r="A17" s="16"/>
      <c r="B17" s="17"/>
      <c r="C17" s="8" t="s">
        <v>4</v>
      </c>
      <c r="D17" s="9">
        <v>7687.12</v>
      </c>
      <c r="E17" s="9">
        <f t="shared" si="0"/>
        <v>8835.7701149425284</v>
      </c>
      <c r="F17" s="6">
        <f t="shared" si="1"/>
        <v>-5.8472512774786605</v>
      </c>
    </row>
    <row r="18" spans="1:6" x14ac:dyDescent="0.3">
      <c r="A18" s="16"/>
      <c r="B18" s="15" t="s">
        <v>7</v>
      </c>
      <c r="C18" s="8" t="s">
        <v>2</v>
      </c>
      <c r="D18" s="9">
        <v>6975.15</v>
      </c>
      <c r="E18" s="9">
        <f t="shared" si="0"/>
        <v>8017.4137931034475</v>
      </c>
      <c r="F18" s="6">
        <f t="shared" si="1"/>
        <v>-14.567543468568889</v>
      </c>
    </row>
    <row r="19" spans="1:6" x14ac:dyDescent="0.3">
      <c r="A19" s="16"/>
      <c r="B19" s="16"/>
      <c r="C19" s="8" t="s">
        <v>3</v>
      </c>
      <c r="D19" s="9">
        <v>7445.64</v>
      </c>
      <c r="E19" s="9">
        <f t="shared" si="0"/>
        <v>8558.2068965517246</v>
      </c>
      <c r="F19" s="6">
        <f t="shared" si="1"/>
        <v>-8.8049266827688548</v>
      </c>
    </row>
    <row r="20" spans="1:6" x14ac:dyDescent="0.3">
      <c r="A20" s="17"/>
      <c r="B20" s="17"/>
      <c r="C20" s="8" t="s">
        <v>4</v>
      </c>
      <c r="D20" s="9">
        <v>7694.24</v>
      </c>
      <c r="E20" s="9">
        <f t="shared" si="0"/>
        <v>8843.954022988506</v>
      </c>
      <c r="F20" s="6">
        <f t="shared" si="1"/>
        <v>-5.7600446811325146</v>
      </c>
    </row>
    <row r="21" spans="1:6" x14ac:dyDescent="0.3">
      <c r="A21" s="15" t="s">
        <v>10</v>
      </c>
      <c r="B21" s="15" t="s">
        <v>5</v>
      </c>
      <c r="C21" s="8" t="s">
        <v>2</v>
      </c>
      <c r="D21" s="9">
        <v>6951.33</v>
      </c>
      <c r="E21" s="9">
        <f t="shared" si="0"/>
        <v>7990.0344827586205</v>
      </c>
      <c r="F21" s="6">
        <f t="shared" si="1"/>
        <v>-14.859293626569603</v>
      </c>
    </row>
    <row r="22" spans="1:6" x14ac:dyDescent="0.3">
      <c r="A22" s="16"/>
      <c r="B22" s="16"/>
      <c r="C22" s="8" t="s">
        <v>3</v>
      </c>
      <c r="D22" s="9">
        <v>7072.58</v>
      </c>
      <c r="E22" s="9">
        <f t="shared" si="0"/>
        <v>8129.4022988505749</v>
      </c>
      <c r="F22" s="6">
        <f t="shared" si="1"/>
        <v>-13.374209384017677</v>
      </c>
    </row>
    <row r="23" spans="1:6" x14ac:dyDescent="0.3">
      <c r="A23" s="16"/>
      <c r="B23" s="17"/>
      <c r="C23" s="8" t="s">
        <v>4</v>
      </c>
      <c r="D23" s="9">
        <v>7220.76</v>
      </c>
      <c r="E23" s="9">
        <f t="shared" si="0"/>
        <v>8299.7241379310344</v>
      </c>
      <c r="F23" s="6">
        <f t="shared" si="1"/>
        <v>-11.559283338150927</v>
      </c>
    </row>
    <row r="24" spans="1:6" x14ac:dyDescent="0.3">
      <c r="A24" s="16"/>
      <c r="B24" s="15" t="s">
        <v>6</v>
      </c>
      <c r="C24" s="8" t="s">
        <v>2</v>
      </c>
      <c r="D24" s="9">
        <v>7904.45</v>
      </c>
      <c r="E24" s="9">
        <f t="shared" si="0"/>
        <v>9085.5747126436781</v>
      </c>
      <c r="F24" s="6">
        <f t="shared" si="1"/>
        <v>-3.1853679089523967</v>
      </c>
    </row>
    <row r="25" spans="1:6" x14ac:dyDescent="0.3">
      <c r="A25" s="16"/>
      <c r="B25" s="16"/>
      <c r="C25" s="8" t="s">
        <v>3</v>
      </c>
      <c r="D25" s="9">
        <v>8164.52</v>
      </c>
      <c r="E25" s="9">
        <f t="shared" si="0"/>
        <v>9384.5057471264372</v>
      </c>
      <c r="F25" s="6">
        <f t="shared" si="1"/>
        <v>0</v>
      </c>
    </row>
    <row r="26" spans="1:6" x14ac:dyDescent="0.3">
      <c r="A26" s="16"/>
      <c r="B26" s="17"/>
      <c r="C26" s="8" t="s">
        <v>4</v>
      </c>
      <c r="D26" s="9">
        <v>8273.52</v>
      </c>
      <c r="E26" s="9">
        <f t="shared" si="0"/>
        <v>9509.7931034482772</v>
      </c>
      <c r="F26" s="6">
        <f t="shared" si="1"/>
        <v>1.3350448036136831</v>
      </c>
    </row>
    <row r="27" spans="1:6" x14ac:dyDescent="0.3">
      <c r="A27" s="16"/>
      <c r="B27" s="15" t="s">
        <v>7</v>
      </c>
      <c r="C27" s="8" t="s">
        <v>2</v>
      </c>
      <c r="D27" s="9">
        <v>7935.48</v>
      </c>
      <c r="E27" s="9">
        <f t="shared" si="0"/>
        <v>9121.2413793103442</v>
      </c>
      <c r="F27" s="6">
        <f t="shared" si="1"/>
        <v>-2.8053088240337587</v>
      </c>
    </row>
    <row r="28" spans="1:6" x14ac:dyDescent="0.3">
      <c r="A28" s="16"/>
      <c r="B28" s="16"/>
      <c r="C28" s="8" t="s">
        <v>3</v>
      </c>
      <c r="D28" s="9">
        <v>8193.42</v>
      </c>
      <c r="E28" s="9">
        <f t="shared" si="0"/>
        <v>9417.7241379310344</v>
      </c>
      <c r="F28" s="6">
        <f t="shared" si="1"/>
        <v>0.35397059471957704</v>
      </c>
    </row>
    <row r="29" spans="1:6" x14ac:dyDescent="0.3">
      <c r="A29" s="17"/>
      <c r="B29" s="17"/>
      <c r="C29" s="8" t="s">
        <v>4</v>
      </c>
      <c r="D29" s="9">
        <v>8299.73</v>
      </c>
      <c r="E29" s="9">
        <f t="shared" si="0"/>
        <v>9539.9195402298847</v>
      </c>
      <c r="F29" s="6">
        <f t="shared" si="1"/>
        <v>1.6560679623541796</v>
      </c>
    </row>
    <row r="30" spans="1:6" x14ac:dyDescent="0.3">
      <c r="A30" s="15" t="s">
        <v>12</v>
      </c>
      <c r="B30" s="15" t="s">
        <v>5</v>
      </c>
      <c r="C30" s="8" t="s">
        <v>2</v>
      </c>
      <c r="D30" s="9">
        <v>6986.61</v>
      </c>
      <c r="E30" s="9">
        <f t="shared" si="0"/>
        <v>8030.5862068965516</v>
      </c>
      <c r="F30" s="6">
        <f t="shared" si="1"/>
        <v>-14.427180042427478</v>
      </c>
    </row>
    <row r="31" spans="1:6" x14ac:dyDescent="0.3">
      <c r="A31" s="16"/>
      <c r="B31" s="16"/>
      <c r="C31" s="8" t="s">
        <v>3</v>
      </c>
      <c r="D31" s="9">
        <v>6963.97</v>
      </c>
      <c r="E31" s="9">
        <f t="shared" si="0"/>
        <v>8004.5632183908046</v>
      </c>
      <c r="F31" s="6">
        <f t="shared" si="1"/>
        <v>-14.704477421820272</v>
      </c>
    </row>
    <row r="32" spans="1:6" x14ac:dyDescent="0.3">
      <c r="A32" s="16"/>
      <c r="B32" s="17"/>
      <c r="C32" s="8" t="s">
        <v>4</v>
      </c>
      <c r="D32" s="9">
        <v>7070.27</v>
      </c>
      <c r="E32" s="9">
        <f t="shared" si="0"/>
        <v>8126.7471264367823</v>
      </c>
      <c r="F32" s="6">
        <f t="shared" si="1"/>
        <v>-13.402502535360316</v>
      </c>
    </row>
    <row r="33" spans="1:6" x14ac:dyDescent="0.3">
      <c r="A33" s="16"/>
      <c r="B33" s="15" t="s">
        <v>6</v>
      </c>
      <c r="C33" s="8" t="s">
        <v>2</v>
      </c>
      <c r="D33" s="9">
        <v>8284.5499999999993</v>
      </c>
      <c r="E33" s="9">
        <f t="shared" si="0"/>
        <v>9522.4712643678158</v>
      </c>
      <c r="F33" s="6">
        <f t="shared" si="1"/>
        <v>1.4701415392454065</v>
      </c>
    </row>
    <row r="34" spans="1:6" x14ac:dyDescent="0.3">
      <c r="A34" s="16"/>
      <c r="B34" s="16"/>
      <c r="C34" s="8" t="s">
        <v>3</v>
      </c>
      <c r="D34" s="9">
        <v>8389.36</v>
      </c>
      <c r="E34" s="9">
        <f t="shared" si="0"/>
        <v>9642.9425287356335</v>
      </c>
      <c r="F34" s="6">
        <f t="shared" si="1"/>
        <v>2.7538667306834963</v>
      </c>
    </row>
    <row r="35" spans="1:6" x14ac:dyDescent="0.3">
      <c r="A35" s="16"/>
      <c r="B35" s="17"/>
      <c r="C35" s="8" t="s">
        <v>4</v>
      </c>
      <c r="D35" s="9">
        <v>8448.0300000000007</v>
      </c>
      <c r="E35" s="9">
        <f t="shared" si="0"/>
        <v>9710.3793103448279</v>
      </c>
      <c r="F35" s="6">
        <f t="shared" si="1"/>
        <v>3.4724637823166482</v>
      </c>
    </row>
    <row r="36" spans="1:6" x14ac:dyDescent="0.3">
      <c r="A36" s="16"/>
      <c r="B36" s="15" t="s">
        <v>7</v>
      </c>
      <c r="C36" s="8" t="s">
        <v>2</v>
      </c>
      <c r="D36" s="9">
        <v>8315.7000000000007</v>
      </c>
      <c r="E36" s="9">
        <f t="shared" si="0"/>
        <v>9558.2758620689656</v>
      </c>
      <c r="F36" s="6">
        <f t="shared" si="1"/>
        <v>1.8516703982597749</v>
      </c>
    </row>
    <row r="37" spans="1:6" x14ac:dyDescent="0.3">
      <c r="A37" s="16"/>
      <c r="B37" s="16"/>
      <c r="C37" s="8" t="s">
        <v>3</v>
      </c>
      <c r="D37" s="9">
        <v>8370.8799999999992</v>
      </c>
      <c r="E37" s="9">
        <f t="shared" si="0"/>
        <v>9621.7011494252856</v>
      </c>
      <c r="F37" s="6">
        <f t="shared" si="1"/>
        <v>2.5275215199423551</v>
      </c>
    </row>
    <row r="38" spans="1:6" x14ac:dyDescent="0.3">
      <c r="A38" s="17"/>
      <c r="B38" s="17"/>
      <c r="C38" s="8" t="s">
        <v>4</v>
      </c>
      <c r="D38" s="9">
        <v>8401.48</v>
      </c>
      <c r="E38" s="9">
        <f t="shared" si="0"/>
        <v>9656.8735632183907</v>
      </c>
      <c r="F38" s="6">
        <f t="shared" si="1"/>
        <v>2.9023139143513621</v>
      </c>
    </row>
    <row r="39" spans="1:6" x14ac:dyDescent="0.3">
      <c r="A39" s="15" t="s">
        <v>11</v>
      </c>
      <c r="B39" s="15" t="s">
        <v>5</v>
      </c>
      <c r="C39" s="8" t="s">
        <v>2</v>
      </c>
      <c r="D39" s="9">
        <v>6929.48</v>
      </c>
      <c r="E39" s="9">
        <f t="shared" si="0"/>
        <v>7964.9195402298847</v>
      </c>
      <c r="F39" s="6">
        <f t="shared" si="1"/>
        <v>-15.126914993165563</v>
      </c>
    </row>
    <row r="40" spans="1:6" x14ac:dyDescent="0.3">
      <c r="A40" s="16"/>
      <c r="B40" s="16"/>
      <c r="C40" s="8" t="s">
        <v>3</v>
      </c>
      <c r="D40" s="9">
        <v>6821.7</v>
      </c>
      <c r="E40" s="9">
        <f t="shared" si="0"/>
        <v>7841.0344827586205</v>
      </c>
      <c r="F40" s="6">
        <f t="shared" si="1"/>
        <v>-16.447017093472738</v>
      </c>
    </row>
    <row r="41" spans="1:6" x14ac:dyDescent="0.3">
      <c r="A41" s="16"/>
      <c r="B41" s="17"/>
      <c r="C41" s="8" t="s">
        <v>4</v>
      </c>
      <c r="D41" s="9">
        <v>6887.42</v>
      </c>
      <c r="E41" s="9">
        <f t="shared" si="0"/>
        <v>7916.5747126436781</v>
      </c>
      <c r="F41" s="6">
        <f t="shared" si="1"/>
        <v>-15.642070813715936</v>
      </c>
    </row>
    <row r="42" spans="1:6" x14ac:dyDescent="0.3">
      <c r="A42" s="16"/>
      <c r="B42" s="15" t="s">
        <v>6</v>
      </c>
      <c r="C42" s="8" t="s">
        <v>2</v>
      </c>
      <c r="D42" s="9">
        <v>8409.33</v>
      </c>
      <c r="E42" s="9">
        <f t="shared" si="0"/>
        <v>9665.8965517241377</v>
      </c>
      <c r="F42" s="6">
        <f t="shared" si="1"/>
        <v>2.9984616364464811</v>
      </c>
    </row>
    <row r="43" spans="1:6" x14ac:dyDescent="0.3">
      <c r="A43" s="16"/>
      <c r="B43" s="16"/>
      <c r="C43" s="8" t="s">
        <v>3</v>
      </c>
      <c r="D43" s="9">
        <v>8485.67</v>
      </c>
      <c r="E43" s="9">
        <f t="shared" si="0"/>
        <v>9753.6436781609191</v>
      </c>
      <c r="F43" s="6">
        <f t="shared" si="1"/>
        <v>3.9334829236746138</v>
      </c>
    </row>
    <row r="44" spans="1:6" x14ac:dyDescent="0.3">
      <c r="A44" s="16"/>
      <c r="B44" s="17"/>
      <c r="C44" s="8" t="s">
        <v>4</v>
      </c>
      <c r="D44" s="9">
        <v>8513.42</v>
      </c>
      <c r="E44" s="9">
        <f t="shared" si="0"/>
        <v>9785.5402298850568</v>
      </c>
      <c r="F44" s="6">
        <f t="shared" si="1"/>
        <v>4.2733681833102111</v>
      </c>
    </row>
    <row r="45" spans="1:6" x14ac:dyDescent="0.3">
      <c r="A45" s="16"/>
      <c r="B45" s="15" t="s">
        <v>7</v>
      </c>
      <c r="C45" s="8" t="s">
        <v>2</v>
      </c>
      <c r="D45" s="9">
        <v>8373.09</v>
      </c>
      <c r="E45" s="9">
        <f t="shared" si="0"/>
        <v>9624.2413793103442</v>
      </c>
      <c r="F45" s="6">
        <f t="shared" si="1"/>
        <v>2.5545898595385808</v>
      </c>
    </row>
    <row r="46" spans="1:6" x14ac:dyDescent="0.3">
      <c r="A46" s="16"/>
      <c r="B46" s="16"/>
      <c r="C46" s="8" t="s">
        <v>3</v>
      </c>
      <c r="D46" s="9">
        <v>8372.36</v>
      </c>
      <c r="E46" s="9">
        <f t="shared" si="0"/>
        <v>9623.4022988505749</v>
      </c>
      <c r="F46" s="6">
        <f t="shared" si="1"/>
        <v>2.5456487337896183</v>
      </c>
    </row>
    <row r="47" spans="1:6" x14ac:dyDescent="0.3">
      <c r="A47" s="17"/>
      <c r="B47" s="17"/>
      <c r="C47" s="8" t="s">
        <v>4</v>
      </c>
      <c r="D47" s="9">
        <v>8384.94</v>
      </c>
      <c r="E47" s="9">
        <f t="shared" si="0"/>
        <v>9637.8620689655181</v>
      </c>
      <c r="F47" s="6">
        <f t="shared" si="1"/>
        <v>2.6997300514910894</v>
      </c>
    </row>
    <row r="49" spans="1:9" x14ac:dyDescent="0.3">
      <c r="H49" s="11"/>
    </row>
    <row r="50" spans="1:9" x14ac:dyDescent="0.3">
      <c r="H50" s="11"/>
    </row>
    <row r="51" spans="1:9" ht="36.75" customHeight="1" x14ac:dyDescent="0.3">
      <c r="A51" s="13" t="s">
        <v>13</v>
      </c>
      <c r="B51" s="14">
        <v>-50</v>
      </c>
      <c r="C51" s="14">
        <v>-25</v>
      </c>
      <c r="D51" s="14" t="s">
        <v>26</v>
      </c>
      <c r="E51" s="14" t="s">
        <v>27</v>
      </c>
      <c r="F51" s="14" t="s">
        <v>28</v>
      </c>
      <c r="H51" s="11"/>
    </row>
    <row r="52" spans="1:9" x14ac:dyDescent="0.3">
      <c r="A52" s="10" t="s">
        <v>14</v>
      </c>
      <c r="B52" s="4">
        <f>F3</f>
        <v>-48.732319842440219</v>
      </c>
      <c r="C52" s="4">
        <f>F12</f>
        <v>-22.418219319690568</v>
      </c>
      <c r="D52" s="4">
        <f>F21</f>
        <v>-14.859293626569603</v>
      </c>
      <c r="E52" s="4">
        <f>F30</f>
        <v>-14.427180042427478</v>
      </c>
      <c r="F52" s="4">
        <f>F39</f>
        <v>-15.126914993165563</v>
      </c>
      <c r="H52" s="11"/>
    </row>
    <row r="53" spans="1:9" x14ac:dyDescent="0.3">
      <c r="A53" s="10" t="s">
        <v>15</v>
      </c>
      <c r="B53" s="4">
        <f t="shared" ref="B53:B60" si="2">F4</f>
        <v>-42.621979001827413</v>
      </c>
      <c r="C53" s="4">
        <f t="shared" ref="C53:C60" si="3">F13</f>
        <v>-18.355151313243155</v>
      </c>
      <c r="D53" s="4">
        <f t="shared" ref="D53:D60" si="4">F22</f>
        <v>-13.374209384017677</v>
      </c>
      <c r="E53" s="4">
        <f t="shared" ref="E53:E60" si="5">F31</f>
        <v>-14.704477421820272</v>
      </c>
      <c r="F53" s="4">
        <f t="shared" ref="F53:F60" si="6">F40</f>
        <v>-16.447017093472738</v>
      </c>
      <c r="H53" s="11"/>
    </row>
    <row r="54" spans="1:9" x14ac:dyDescent="0.3">
      <c r="A54" s="10" t="s">
        <v>16</v>
      </c>
      <c r="B54" s="4">
        <f t="shared" si="2"/>
        <v>-37.689049693062181</v>
      </c>
      <c r="C54" s="4">
        <f t="shared" si="3"/>
        <v>-15.260786917050851</v>
      </c>
      <c r="D54" s="4">
        <f t="shared" si="4"/>
        <v>-11.559283338150927</v>
      </c>
      <c r="E54" s="4">
        <f t="shared" si="5"/>
        <v>-13.402502535360316</v>
      </c>
      <c r="F54" s="4">
        <f t="shared" si="6"/>
        <v>-15.642070813715936</v>
      </c>
      <c r="H54" s="11"/>
    </row>
    <row r="55" spans="1:9" x14ac:dyDescent="0.3">
      <c r="A55" s="10" t="s">
        <v>17</v>
      </c>
      <c r="B55" s="4">
        <f t="shared" si="2"/>
        <v>-43.513519472057148</v>
      </c>
      <c r="C55" s="4">
        <f t="shared" si="3"/>
        <v>-15.001739232679945</v>
      </c>
      <c r="D55" s="4">
        <f t="shared" si="4"/>
        <v>-3.1853679089523967</v>
      </c>
      <c r="E55" s="4">
        <f t="shared" si="5"/>
        <v>1.4701415392454065</v>
      </c>
      <c r="F55" s="4">
        <f t="shared" si="6"/>
        <v>2.9984616364464811</v>
      </c>
      <c r="H55" s="11"/>
    </row>
    <row r="56" spans="1:9" x14ac:dyDescent="0.3">
      <c r="A56" s="10" t="s">
        <v>18</v>
      </c>
      <c r="B56" s="4">
        <f t="shared" si="2"/>
        <v>-36.555486421736994</v>
      </c>
      <c r="C56" s="4">
        <f t="shared" si="3"/>
        <v>-8.9122201917565249</v>
      </c>
      <c r="D56" s="4">
        <f t="shared" si="4"/>
        <v>0</v>
      </c>
      <c r="E56" s="4">
        <f t="shared" si="5"/>
        <v>2.7538667306834963</v>
      </c>
      <c r="F56" s="4">
        <f t="shared" si="6"/>
        <v>3.9334829236746138</v>
      </c>
      <c r="H56" s="11"/>
    </row>
    <row r="57" spans="1:9" x14ac:dyDescent="0.3">
      <c r="A57" s="10" t="s">
        <v>19</v>
      </c>
      <c r="B57" s="4">
        <f t="shared" si="2"/>
        <v>-31.440182643927628</v>
      </c>
      <c r="C57" s="4">
        <f t="shared" si="3"/>
        <v>-5.8472512774786605</v>
      </c>
      <c r="D57" s="4">
        <f t="shared" si="4"/>
        <v>1.3350448036136831</v>
      </c>
      <c r="E57" s="4">
        <f t="shared" si="5"/>
        <v>3.4724637823166482</v>
      </c>
      <c r="F57" s="4">
        <f t="shared" si="6"/>
        <v>4.2733681833102111</v>
      </c>
      <c r="H57" s="11"/>
    </row>
    <row r="58" spans="1:9" x14ac:dyDescent="0.3">
      <c r="A58" s="10" t="s">
        <v>20</v>
      </c>
      <c r="B58" s="4">
        <f t="shared" si="2"/>
        <v>-43.794491286689244</v>
      </c>
      <c r="C58" s="4">
        <f t="shared" si="3"/>
        <v>-14.567543468568889</v>
      </c>
      <c r="D58" s="4">
        <f t="shared" si="4"/>
        <v>-2.8053088240337587</v>
      </c>
      <c r="E58" s="4">
        <f t="shared" si="5"/>
        <v>1.8516703982597749</v>
      </c>
      <c r="F58" s="4">
        <f t="shared" si="6"/>
        <v>2.5545898595385808</v>
      </c>
      <c r="H58" s="11"/>
    </row>
    <row r="59" spans="1:9" x14ac:dyDescent="0.3">
      <c r="A59" s="10" t="s">
        <v>21</v>
      </c>
      <c r="B59" s="4">
        <f t="shared" si="2"/>
        <v>-37.104079602965037</v>
      </c>
      <c r="C59" s="4">
        <f t="shared" si="3"/>
        <v>-8.8049266827688548</v>
      </c>
      <c r="D59" s="4">
        <f t="shared" si="4"/>
        <v>0.35397059471957704</v>
      </c>
      <c r="E59" s="4">
        <f t="shared" si="5"/>
        <v>2.5275215199423551</v>
      </c>
      <c r="F59" s="4">
        <f t="shared" si="6"/>
        <v>2.5456487337896183</v>
      </c>
      <c r="H59" s="11"/>
    </row>
    <row r="60" spans="1:9" x14ac:dyDescent="0.3">
      <c r="A60" s="10" t="s">
        <v>22</v>
      </c>
      <c r="B60" s="4">
        <f t="shared" si="2"/>
        <v>-32.041565211427013</v>
      </c>
      <c r="C60" s="4">
        <f t="shared" si="3"/>
        <v>-5.7600446811325146</v>
      </c>
      <c r="D60" s="4">
        <f t="shared" si="4"/>
        <v>1.6560679623541796</v>
      </c>
      <c r="E60" s="4">
        <f t="shared" si="5"/>
        <v>2.9023139143513621</v>
      </c>
      <c r="F60" s="4">
        <f t="shared" si="6"/>
        <v>2.6997300514910894</v>
      </c>
      <c r="H60" s="11"/>
      <c r="I60" s="12"/>
    </row>
    <row r="61" spans="1:9" x14ac:dyDescent="0.3">
      <c r="A61" s="3" t="s">
        <v>24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H61" s="11"/>
    </row>
    <row r="62" spans="1:9" x14ac:dyDescent="0.3">
      <c r="H62" s="11"/>
    </row>
    <row r="63" spans="1:9" x14ac:dyDescent="0.3">
      <c r="H63" s="11"/>
    </row>
    <row r="64" spans="1:9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</sheetData>
  <mergeCells count="21">
    <mergeCell ref="A39:A47"/>
    <mergeCell ref="B39:B41"/>
    <mergeCell ref="B42:B44"/>
    <mergeCell ref="B45:B47"/>
    <mergeCell ref="A21:A29"/>
    <mergeCell ref="B21:B23"/>
    <mergeCell ref="B24:B26"/>
    <mergeCell ref="B27:B29"/>
    <mergeCell ref="A30:A38"/>
    <mergeCell ref="B30:B32"/>
    <mergeCell ref="B33:B35"/>
    <mergeCell ref="B36:B38"/>
    <mergeCell ref="A12:A20"/>
    <mergeCell ref="B12:B14"/>
    <mergeCell ref="B15:B17"/>
    <mergeCell ref="B18:B20"/>
    <mergeCell ref="A2:B2"/>
    <mergeCell ref="A3:A11"/>
    <mergeCell ref="B3:B5"/>
    <mergeCell ref="B6:B8"/>
    <mergeCell ref="B9:B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34" zoomScaleNormal="34" workbookViewId="0">
      <selection activeCell="AM51" sqref="AM51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8" t="s">
        <v>13</v>
      </c>
      <c r="B2" s="19"/>
      <c r="C2" s="1" t="s">
        <v>1</v>
      </c>
      <c r="D2" s="1" t="s">
        <v>0</v>
      </c>
      <c r="E2" s="5" t="s">
        <v>23</v>
      </c>
      <c r="F2" s="5" t="s">
        <v>25</v>
      </c>
    </row>
    <row r="3" spans="1:6" x14ac:dyDescent="0.3">
      <c r="A3" s="15" t="s">
        <v>8</v>
      </c>
      <c r="B3" s="15" t="s">
        <v>5</v>
      </c>
      <c r="C3" s="8" t="s">
        <v>2</v>
      </c>
      <c r="D3" s="9">
        <v>4091.79</v>
      </c>
      <c r="E3" s="9">
        <f>D3/0.87</f>
        <v>4703.2068965517237</v>
      </c>
      <c r="F3" s="6">
        <f>(1-(E3/$E$25))*(-100)</f>
        <v>-44.569586214837756</v>
      </c>
    </row>
    <row r="4" spans="1:6" x14ac:dyDescent="0.3">
      <c r="A4" s="16"/>
      <c r="B4" s="16"/>
      <c r="C4" s="8" t="s">
        <v>3</v>
      </c>
      <c r="D4" s="9">
        <v>5138.58</v>
      </c>
      <c r="E4" s="9">
        <f t="shared" ref="E4:E47" si="0">D4/0.87</f>
        <v>5906.4137931034484</v>
      </c>
      <c r="F4" s="6">
        <f t="shared" ref="F4:F47" si="1">(1-(E4/$E$25))*(-100)</f>
        <v>-30.388994628717736</v>
      </c>
    </row>
    <row r="5" spans="1:6" x14ac:dyDescent="0.3">
      <c r="A5" s="16"/>
      <c r="B5" s="17"/>
      <c r="C5" s="8" t="s">
        <v>4</v>
      </c>
      <c r="D5" s="9">
        <v>5656.39</v>
      </c>
      <c r="E5" s="9">
        <f t="shared" si="0"/>
        <v>6501.597701149426</v>
      </c>
      <c r="F5" s="6">
        <f t="shared" si="1"/>
        <v>-23.374357376538402</v>
      </c>
    </row>
    <row r="6" spans="1:6" x14ac:dyDescent="0.3">
      <c r="A6" s="16"/>
      <c r="B6" s="15" t="s">
        <v>6</v>
      </c>
      <c r="C6" s="8" t="s">
        <v>2</v>
      </c>
      <c r="D6" s="9">
        <v>4354.6400000000003</v>
      </c>
      <c r="E6" s="9">
        <f t="shared" si="0"/>
        <v>5005.3333333333339</v>
      </c>
      <c r="F6" s="6">
        <f t="shared" si="1"/>
        <v>-41.008825700874439</v>
      </c>
    </row>
    <row r="7" spans="1:6" x14ac:dyDescent="0.3">
      <c r="A7" s="16"/>
      <c r="B7" s="16"/>
      <c r="C7" s="8" t="s">
        <v>3</v>
      </c>
      <c r="D7" s="9">
        <v>5734.82</v>
      </c>
      <c r="E7" s="9">
        <f t="shared" si="0"/>
        <v>6591.7471264367814</v>
      </c>
      <c r="F7" s="6">
        <f t="shared" si="1"/>
        <v>-22.311886586695763</v>
      </c>
    </row>
    <row r="8" spans="1:6" x14ac:dyDescent="0.3">
      <c r="A8" s="16"/>
      <c r="B8" s="17"/>
      <c r="C8" s="8" t="s">
        <v>4</v>
      </c>
      <c r="D8" s="9">
        <v>6511.55</v>
      </c>
      <c r="E8" s="9">
        <f t="shared" si="0"/>
        <v>7484.5402298850577</v>
      </c>
      <c r="F8" s="6">
        <f t="shared" si="1"/>
        <v>-11.789727507332181</v>
      </c>
    </row>
    <row r="9" spans="1:6" x14ac:dyDescent="0.3">
      <c r="A9" s="16"/>
      <c r="B9" s="15" t="s">
        <v>7</v>
      </c>
      <c r="C9" s="8" t="s">
        <v>2</v>
      </c>
      <c r="D9" s="9">
        <v>4416.4799999999996</v>
      </c>
      <c r="E9" s="9">
        <f t="shared" si="0"/>
        <v>5076.4137931034475</v>
      </c>
      <c r="F9" s="6">
        <f t="shared" si="1"/>
        <v>-40.171095321633473</v>
      </c>
    </row>
    <row r="10" spans="1:6" x14ac:dyDescent="0.3">
      <c r="A10" s="16"/>
      <c r="B10" s="16"/>
      <c r="C10" s="8" t="s">
        <v>3</v>
      </c>
      <c r="D10" s="9">
        <v>5821.06</v>
      </c>
      <c r="E10" s="9">
        <f t="shared" si="0"/>
        <v>6690.8735632183916</v>
      </c>
      <c r="F10" s="6">
        <f t="shared" si="1"/>
        <v>-21.143615760276891</v>
      </c>
    </row>
    <row r="11" spans="1:6" x14ac:dyDescent="0.3">
      <c r="A11" s="17"/>
      <c r="B11" s="17"/>
      <c r="C11" s="8" t="s">
        <v>4</v>
      </c>
      <c r="D11" s="9">
        <v>6617.3</v>
      </c>
      <c r="E11" s="9">
        <f t="shared" si="0"/>
        <v>7606.0919540229888</v>
      </c>
      <c r="F11" s="6">
        <f t="shared" si="1"/>
        <v>-10.357159790567405</v>
      </c>
    </row>
    <row r="12" spans="1:6" x14ac:dyDescent="0.3">
      <c r="A12" s="15" t="s">
        <v>9</v>
      </c>
      <c r="B12" s="15" t="s">
        <v>5</v>
      </c>
      <c r="C12" s="8" t="s">
        <v>2</v>
      </c>
      <c r="D12" s="9">
        <v>5706.3</v>
      </c>
      <c r="E12" s="9">
        <f t="shared" si="0"/>
        <v>6558.9655172413795</v>
      </c>
      <c r="F12" s="6">
        <f t="shared" si="1"/>
        <v>-22.698239601183989</v>
      </c>
    </row>
    <row r="13" spans="1:6" x14ac:dyDescent="0.3">
      <c r="A13" s="16"/>
      <c r="B13" s="16"/>
      <c r="C13" s="8" t="s">
        <v>3</v>
      </c>
      <c r="D13" s="9">
        <v>6392.36</v>
      </c>
      <c r="E13" s="9">
        <f t="shared" si="0"/>
        <v>7347.5402298850568</v>
      </c>
      <c r="F13" s="6">
        <f t="shared" si="1"/>
        <v>-13.404363404837561</v>
      </c>
    </row>
    <row r="14" spans="1:6" x14ac:dyDescent="0.3">
      <c r="A14" s="16"/>
      <c r="B14" s="17"/>
      <c r="C14" s="8" t="s">
        <v>4</v>
      </c>
      <c r="D14" s="9">
        <v>6632.3</v>
      </c>
      <c r="E14" s="9">
        <f t="shared" si="0"/>
        <v>7623.3333333333339</v>
      </c>
      <c r="F14" s="6">
        <f t="shared" si="1"/>
        <v>-10.153958695990839</v>
      </c>
    </row>
    <row r="15" spans="1:6" x14ac:dyDescent="0.3">
      <c r="A15" s="16"/>
      <c r="B15" s="15" t="s">
        <v>6</v>
      </c>
      <c r="C15" s="8" t="s">
        <v>2</v>
      </c>
      <c r="D15" s="9">
        <v>6153.61</v>
      </c>
      <c r="E15" s="9">
        <f t="shared" si="0"/>
        <v>7073.1149425287349</v>
      </c>
      <c r="F15" s="6">
        <f t="shared" si="1"/>
        <v>-16.638647493514512</v>
      </c>
    </row>
    <row r="16" spans="1:6" x14ac:dyDescent="0.3">
      <c r="A16" s="16"/>
      <c r="B16" s="16"/>
      <c r="C16" s="8" t="s">
        <v>3</v>
      </c>
      <c r="D16" s="9">
        <v>7127.67</v>
      </c>
      <c r="E16" s="9">
        <f t="shared" si="0"/>
        <v>8192.7241379310344</v>
      </c>
      <c r="F16" s="6">
        <f t="shared" si="1"/>
        <v>-3.443310281298062</v>
      </c>
    </row>
    <row r="17" spans="1:6" x14ac:dyDescent="0.3">
      <c r="A17" s="16"/>
      <c r="B17" s="17"/>
      <c r="C17" s="8" t="s">
        <v>4</v>
      </c>
      <c r="D17" s="9">
        <v>7291.18</v>
      </c>
      <c r="E17" s="9">
        <f t="shared" si="0"/>
        <v>8380.6666666666679</v>
      </c>
      <c r="F17" s="6">
        <f t="shared" si="1"/>
        <v>-1.2282828830171288</v>
      </c>
    </row>
    <row r="18" spans="1:6" x14ac:dyDescent="0.3">
      <c r="A18" s="16"/>
      <c r="B18" s="15" t="s">
        <v>7</v>
      </c>
      <c r="C18" s="8" t="s">
        <v>2</v>
      </c>
      <c r="D18" s="9">
        <v>6258.61</v>
      </c>
      <c r="E18" s="9">
        <f t="shared" si="0"/>
        <v>7193.8045977011489</v>
      </c>
      <c r="F18" s="6">
        <f t="shared" si="1"/>
        <v>-15.216239831478573</v>
      </c>
    </row>
    <row r="19" spans="1:6" x14ac:dyDescent="0.3">
      <c r="A19" s="16"/>
      <c r="B19" s="16"/>
      <c r="C19" s="8" t="s">
        <v>3</v>
      </c>
      <c r="D19" s="9">
        <v>7176.58</v>
      </c>
      <c r="E19" s="9">
        <f t="shared" si="0"/>
        <v>8248.9425287356316</v>
      </c>
      <c r="F19" s="6">
        <f t="shared" si="1"/>
        <v>-2.7807392455820867</v>
      </c>
    </row>
    <row r="20" spans="1:6" x14ac:dyDescent="0.3">
      <c r="A20" s="17"/>
      <c r="B20" s="17"/>
      <c r="C20" s="8" t="s">
        <v>4</v>
      </c>
      <c r="D20" s="9">
        <v>7338.27</v>
      </c>
      <c r="E20" s="9">
        <f t="shared" si="0"/>
        <v>8434.7931034482772</v>
      </c>
      <c r="F20" s="6">
        <f t="shared" si="1"/>
        <v>-0.59036691344309666</v>
      </c>
    </row>
    <row r="21" spans="1:6" x14ac:dyDescent="0.3">
      <c r="A21" s="15" t="s">
        <v>10</v>
      </c>
      <c r="B21" s="15" t="s">
        <v>5</v>
      </c>
      <c r="C21" s="8" t="s">
        <v>2</v>
      </c>
      <c r="D21" s="9">
        <v>6450.45</v>
      </c>
      <c r="E21" s="9">
        <f t="shared" si="0"/>
        <v>7414.3103448275861</v>
      </c>
      <c r="F21" s="6">
        <f t="shared" si="1"/>
        <v>-12.617433299240711</v>
      </c>
    </row>
    <row r="22" spans="1:6" x14ac:dyDescent="0.3">
      <c r="A22" s="16"/>
      <c r="B22" s="16"/>
      <c r="C22" s="8" t="s">
        <v>3</v>
      </c>
      <c r="D22" s="9">
        <v>6850.73</v>
      </c>
      <c r="E22" s="9">
        <f t="shared" si="0"/>
        <v>7874.402298850574</v>
      </c>
      <c r="F22" s="6">
        <f t="shared" si="1"/>
        <v>-7.1949443567669524</v>
      </c>
    </row>
    <row r="23" spans="1:6" x14ac:dyDescent="0.3">
      <c r="A23" s="16"/>
      <c r="B23" s="17"/>
      <c r="C23" s="8" t="s">
        <v>4</v>
      </c>
      <c r="D23" s="9">
        <v>6971.79</v>
      </c>
      <c r="E23" s="9">
        <f t="shared" si="0"/>
        <v>8013.5517241379312</v>
      </c>
      <c r="F23" s="6">
        <f t="shared" si="1"/>
        <v>-5.5549760561376953</v>
      </c>
    </row>
    <row r="24" spans="1:6" x14ac:dyDescent="0.3">
      <c r="A24" s="16"/>
      <c r="B24" s="15" t="s">
        <v>6</v>
      </c>
      <c r="C24" s="8" t="s">
        <v>2</v>
      </c>
      <c r="D24" s="9">
        <v>7026.18</v>
      </c>
      <c r="E24" s="9">
        <f t="shared" si="0"/>
        <v>8076.0689655172418</v>
      </c>
      <c r="F24" s="6">
        <f t="shared" si="1"/>
        <v>-4.8181688872030781</v>
      </c>
    </row>
    <row r="25" spans="1:6" x14ac:dyDescent="0.3">
      <c r="A25" s="16"/>
      <c r="B25" s="16"/>
      <c r="C25" s="8" t="s">
        <v>3</v>
      </c>
      <c r="D25" s="9">
        <v>7381.85</v>
      </c>
      <c r="E25" s="9">
        <f t="shared" si="0"/>
        <v>8484.8850574712651</v>
      </c>
      <c r="F25" s="6">
        <f t="shared" si="1"/>
        <v>0</v>
      </c>
    </row>
    <row r="26" spans="1:6" x14ac:dyDescent="0.3">
      <c r="A26" s="16"/>
      <c r="B26" s="17"/>
      <c r="C26" s="8" t="s">
        <v>4</v>
      </c>
      <c r="D26" s="9">
        <v>7470.91</v>
      </c>
      <c r="E26" s="9">
        <f t="shared" si="0"/>
        <v>8587.2528735632186</v>
      </c>
      <c r="F26" s="6">
        <f t="shared" si="1"/>
        <v>1.2064726321992403</v>
      </c>
    </row>
    <row r="27" spans="1:6" x14ac:dyDescent="0.3">
      <c r="A27" s="16"/>
      <c r="B27" s="15" t="s">
        <v>7</v>
      </c>
      <c r="C27" s="8" t="s">
        <v>2</v>
      </c>
      <c r="D27" s="9">
        <v>7085.94</v>
      </c>
      <c r="E27" s="9">
        <f t="shared" si="0"/>
        <v>8144.7586206896549</v>
      </c>
      <c r="F27" s="6">
        <f t="shared" si="1"/>
        <v>-4.0086157264100581</v>
      </c>
    </row>
    <row r="28" spans="1:6" x14ac:dyDescent="0.3">
      <c r="A28" s="16"/>
      <c r="B28" s="16"/>
      <c r="C28" s="8" t="s">
        <v>3</v>
      </c>
      <c r="D28" s="9">
        <v>7432.15</v>
      </c>
      <c r="E28" s="9">
        <f t="shared" si="0"/>
        <v>8542.7011494252874</v>
      </c>
      <c r="F28" s="6">
        <f t="shared" si="1"/>
        <v>0.68140100381339774</v>
      </c>
    </row>
    <row r="29" spans="1:6" x14ac:dyDescent="0.3">
      <c r="A29" s="17"/>
      <c r="B29" s="17"/>
      <c r="C29" s="8" t="s">
        <v>4</v>
      </c>
      <c r="D29" s="9">
        <v>7501.45</v>
      </c>
      <c r="E29" s="9">
        <f t="shared" si="0"/>
        <v>8622.3563218390809</v>
      </c>
      <c r="F29" s="6">
        <f t="shared" si="1"/>
        <v>1.6201900607571318</v>
      </c>
    </row>
    <row r="30" spans="1:6" x14ac:dyDescent="0.3">
      <c r="A30" s="15" t="s">
        <v>12</v>
      </c>
      <c r="B30" s="15" t="s">
        <v>5</v>
      </c>
      <c r="C30" s="8" t="s">
        <v>2</v>
      </c>
      <c r="D30" s="9">
        <v>6789.03</v>
      </c>
      <c r="E30" s="9">
        <f t="shared" si="0"/>
        <v>7803.4827586206893</v>
      </c>
      <c r="F30" s="6">
        <f t="shared" si="1"/>
        <v>-8.0307781924585431</v>
      </c>
    </row>
    <row r="31" spans="1:6" x14ac:dyDescent="0.3">
      <c r="A31" s="16"/>
      <c r="B31" s="16"/>
      <c r="C31" s="8" t="s">
        <v>3</v>
      </c>
      <c r="D31" s="9">
        <v>7018.79</v>
      </c>
      <c r="E31" s="9">
        <f t="shared" si="0"/>
        <v>8067.5747126436781</v>
      </c>
      <c r="F31" s="6">
        <f t="shared" si="1"/>
        <v>-4.9182792931311337</v>
      </c>
    </row>
    <row r="32" spans="1:6" x14ac:dyDescent="0.3">
      <c r="A32" s="16"/>
      <c r="B32" s="17"/>
      <c r="C32" s="8" t="s">
        <v>4</v>
      </c>
      <c r="D32" s="9">
        <v>7105.61</v>
      </c>
      <c r="E32" s="9">
        <f t="shared" si="0"/>
        <v>8167.3678160919535</v>
      </c>
      <c r="F32" s="6">
        <f t="shared" si="1"/>
        <v>-3.74215135772199</v>
      </c>
    </row>
    <row r="33" spans="1:6" x14ac:dyDescent="0.3">
      <c r="A33" s="16"/>
      <c r="B33" s="15" t="s">
        <v>6</v>
      </c>
      <c r="C33" s="8" t="s">
        <v>2</v>
      </c>
      <c r="D33" s="9">
        <v>7327.48</v>
      </c>
      <c r="E33" s="9">
        <f t="shared" si="0"/>
        <v>8422.3908045977005</v>
      </c>
      <c r="F33" s="6">
        <f t="shared" si="1"/>
        <v>-0.7365362341418602</v>
      </c>
    </row>
    <row r="34" spans="1:6" x14ac:dyDescent="0.3">
      <c r="A34" s="16"/>
      <c r="B34" s="16"/>
      <c r="C34" s="8" t="s">
        <v>3</v>
      </c>
      <c r="D34" s="9">
        <v>7500.24</v>
      </c>
      <c r="E34" s="9">
        <f t="shared" si="0"/>
        <v>8620.9655172413786</v>
      </c>
      <c r="F34" s="6">
        <f t="shared" si="1"/>
        <v>1.6037985057945958</v>
      </c>
    </row>
    <row r="35" spans="1:6" x14ac:dyDescent="0.3">
      <c r="A35" s="16"/>
      <c r="B35" s="17"/>
      <c r="C35" s="8" t="s">
        <v>4</v>
      </c>
      <c r="D35" s="9">
        <v>7551.97</v>
      </c>
      <c r="E35" s="9">
        <f t="shared" si="0"/>
        <v>8680.4252873563219</v>
      </c>
      <c r="F35" s="6">
        <f t="shared" si="1"/>
        <v>2.3045713472909846</v>
      </c>
    </row>
    <row r="36" spans="1:6" x14ac:dyDescent="0.3">
      <c r="A36" s="16"/>
      <c r="B36" s="15" t="s">
        <v>7</v>
      </c>
      <c r="C36" s="8" t="s">
        <v>2</v>
      </c>
      <c r="D36" s="9">
        <v>7367.85</v>
      </c>
      <c r="E36" s="9">
        <f t="shared" si="0"/>
        <v>8468.7931034482772</v>
      </c>
      <c r="F36" s="6">
        <f t="shared" si="1"/>
        <v>-0.189654354938118</v>
      </c>
    </row>
    <row r="37" spans="1:6" x14ac:dyDescent="0.3">
      <c r="A37" s="16"/>
      <c r="B37" s="16"/>
      <c r="C37" s="8" t="s">
        <v>3</v>
      </c>
      <c r="D37" s="9">
        <v>7536.73</v>
      </c>
      <c r="E37" s="9">
        <f t="shared" si="0"/>
        <v>8662.9080459770103</v>
      </c>
      <c r="F37" s="6">
        <f t="shared" si="1"/>
        <v>2.0981190352011847</v>
      </c>
    </row>
    <row r="38" spans="1:6" x14ac:dyDescent="0.3">
      <c r="A38" s="17"/>
      <c r="B38" s="17"/>
      <c r="C38" s="8" t="s">
        <v>4</v>
      </c>
      <c r="D38" s="9">
        <v>7579.79</v>
      </c>
      <c r="E38" s="9">
        <f t="shared" si="0"/>
        <v>8712.4022988505749</v>
      </c>
      <c r="F38" s="6">
        <f t="shared" si="1"/>
        <v>2.681441644032323</v>
      </c>
    </row>
    <row r="39" spans="1:6" x14ac:dyDescent="0.3">
      <c r="A39" s="15" t="s">
        <v>11</v>
      </c>
      <c r="B39" s="15" t="s">
        <v>5</v>
      </c>
      <c r="C39" s="8" t="s">
        <v>2</v>
      </c>
      <c r="D39" s="9">
        <v>6960.58</v>
      </c>
      <c r="E39" s="9">
        <f t="shared" si="0"/>
        <v>8000.666666666667</v>
      </c>
      <c r="F39" s="6">
        <f t="shared" si="1"/>
        <v>-5.7068350074845782</v>
      </c>
    </row>
    <row r="40" spans="1:6" x14ac:dyDescent="0.3">
      <c r="A40" s="16"/>
      <c r="B40" s="16"/>
      <c r="C40" s="8" t="s">
        <v>3</v>
      </c>
      <c r="D40" s="9">
        <v>7118.94</v>
      </c>
      <c r="E40" s="9">
        <f t="shared" si="0"/>
        <v>8182.689655172413</v>
      </c>
      <c r="F40" s="6">
        <f t="shared" si="1"/>
        <v>-3.5615733183416265</v>
      </c>
    </row>
    <row r="41" spans="1:6" x14ac:dyDescent="0.3">
      <c r="A41" s="16"/>
      <c r="B41" s="17"/>
      <c r="C41" s="8" t="s">
        <v>4</v>
      </c>
      <c r="D41" s="9">
        <v>7160.06</v>
      </c>
      <c r="E41" s="9">
        <f t="shared" si="0"/>
        <v>8229.954022988506</v>
      </c>
      <c r="F41" s="6">
        <f t="shared" si="1"/>
        <v>-3.0045313844090593</v>
      </c>
    </row>
    <row r="42" spans="1:6" x14ac:dyDescent="0.3">
      <c r="A42" s="16"/>
      <c r="B42" s="15" t="s">
        <v>6</v>
      </c>
      <c r="C42" s="8" t="s">
        <v>2</v>
      </c>
      <c r="D42" s="9">
        <v>7434.36</v>
      </c>
      <c r="E42" s="9">
        <f t="shared" si="0"/>
        <v>8545.2413793103442</v>
      </c>
      <c r="F42" s="6">
        <f t="shared" si="1"/>
        <v>0.71133929841433741</v>
      </c>
    </row>
    <row r="43" spans="1:6" x14ac:dyDescent="0.3">
      <c r="A43" s="16"/>
      <c r="B43" s="16"/>
      <c r="C43" s="8" t="s">
        <v>3</v>
      </c>
      <c r="D43" s="9">
        <v>7553.36</v>
      </c>
      <c r="E43" s="9">
        <f t="shared" si="0"/>
        <v>8682.022988505747</v>
      </c>
      <c r="F43" s="6">
        <f t="shared" si="1"/>
        <v>2.3234013153884181</v>
      </c>
    </row>
    <row r="44" spans="1:6" x14ac:dyDescent="0.3">
      <c r="A44" s="16"/>
      <c r="B44" s="17"/>
      <c r="C44" s="8" t="s">
        <v>4</v>
      </c>
      <c r="D44" s="9">
        <v>7604.12</v>
      </c>
      <c r="E44" s="9">
        <f t="shared" si="0"/>
        <v>8740.3678160919535</v>
      </c>
      <c r="F44" s="6">
        <f t="shared" si="1"/>
        <v>3.0110338194354824</v>
      </c>
    </row>
    <row r="45" spans="1:6" x14ac:dyDescent="0.3">
      <c r="A45" s="16"/>
      <c r="B45" s="15" t="s">
        <v>7</v>
      </c>
      <c r="C45" s="8" t="s">
        <v>2</v>
      </c>
      <c r="D45" s="9">
        <v>7469.85</v>
      </c>
      <c r="E45" s="9">
        <f t="shared" si="0"/>
        <v>8586.0344827586214</v>
      </c>
      <c r="F45" s="6">
        <f t="shared" si="1"/>
        <v>1.1921130881825004</v>
      </c>
    </row>
    <row r="46" spans="1:6" x14ac:dyDescent="0.3">
      <c r="A46" s="16"/>
      <c r="B46" s="16"/>
      <c r="C46" s="8" t="s">
        <v>3</v>
      </c>
      <c r="D46" s="9">
        <v>7582.45</v>
      </c>
      <c r="E46" s="9">
        <f t="shared" si="0"/>
        <v>8715.4597701149432</v>
      </c>
      <c r="F46" s="6">
        <f t="shared" si="1"/>
        <v>2.7174759714705621</v>
      </c>
    </row>
    <row r="47" spans="1:6" x14ac:dyDescent="0.3">
      <c r="A47" s="17"/>
      <c r="B47" s="17"/>
      <c r="C47" s="8" t="s">
        <v>4</v>
      </c>
      <c r="D47" s="9">
        <v>7625.06</v>
      </c>
      <c r="E47" s="9">
        <f t="shared" si="0"/>
        <v>8764.4367816091963</v>
      </c>
      <c r="F47" s="6">
        <f t="shared" si="1"/>
        <v>3.2947025474644009</v>
      </c>
    </row>
    <row r="49" spans="1:9" x14ac:dyDescent="0.3">
      <c r="H49" s="11"/>
    </row>
    <row r="50" spans="1:9" x14ac:dyDescent="0.3">
      <c r="H50" s="11"/>
    </row>
    <row r="51" spans="1:9" ht="36.75" customHeight="1" x14ac:dyDescent="0.3">
      <c r="A51" s="13" t="s">
        <v>13</v>
      </c>
      <c r="B51" s="14">
        <v>-50</v>
      </c>
      <c r="C51" s="14">
        <v>-25</v>
      </c>
      <c r="D51" s="14" t="s">
        <v>26</v>
      </c>
      <c r="E51" s="14" t="s">
        <v>27</v>
      </c>
      <c r="F51" s="14" t="s">
        <v>28</v>
      </c>
      <c r="H51" s="11"/>
    </row>
    <row r="52" spans="1:9" x14ac:dyDescent="0.3">
      <c r="A52" s="10" t="s">
        <v>14</v>
      </c>
      <c r="B52" s="4">
        <f>F3</f>
        <v>-44.569586214837756</v>
      </c>
      <c r="C52" s="4">
        <f>F12</f>
        <v>-22.698239601183989</v>
      </c>
      <c r="D52" s="4">
        <f>F21</f>
        <v>-12.617433299240711</v>
      </c>
      <c r="E52" s="4">
        <f>F30</f>
        <v>-8.0307781924585431</v>
      </c>
      <c r="F52" s="4">
        <f>F39</f>
        <v>-5.7068350074845782</v>
      </c>
      <c r="H52" s="11"/>
    </row>
    <row r="53" spans="1:9" x14ac:dyDescent="0.3">
      <c r="A53" s="10" t="s">
        <v>15</v>
      </c>
      <c r="B53" s="4">
        <f t="shared" ref="B53:B60" si="2">F4</f>
        <v>-30.388994628717736</v>
      </c>
      <c r="C53" s="4">
        <f t="shared" ref="C53:C60" si="3">F13</f>
        <v>-13.404363404837561</v>
      </c>
      <c r="D53" s="4">
        <f t="shared" ref="D53:D60" si="4">F22</f>
        <v>-7.1949443567669524</v>
      </c>
      <c r="E53" s="4">
        <f t="shared" ref="E53:E60" si="5">F31</f>
        <v>-4.9182792931311337</v>
      </c>
      <c r="F53" s="4">
        <f t="shared" ref="F53:F60" si="6">F40</f>
        <v>-3.5615733183416265</v>
      </c>
      <c r="H53" s="11"/>
    </row>
    <row r="54" spans="1:9" x14ac:dyDescent="0.3">
      <c r="A54" s="10" t="s">
        <v>16</v>
      </c>
      <c r="B54" s="4">
        <f t="shared" si="2"/>
        <v>-23.374357376538402</v>
      </c>
      <c r="C54" s="4">
        <f t="shared" si="3"/>
        <v>-10.153958695990839</v>
      </c>
      <c r="D54" s="4">
        <f t="shared" si="4"/>
        <v>-5.5549760561376953</v>
      </c>
      <c r="E54" s="4">
        <f t="shared" si="5"/>
        <v>-3.74215135772199</v>
      </c>
      <c r="F54" s="4">
        <f t="shared" si="6"/>
        <v>-3.0045313844090593</v>
      </c>
      <c r="H54" s="11"/>
    </row>
    <row r="55" spans="1:9" x14ac:dyDescent="0.3">
      <c r="A55" s="10" t="s">
        <v>17</v>
      </c>
      <c r="B55" s="4">
        <f t="shared" si="2"/>
        <v>-41.008825700874439</v>
      </c>
      <c r="C55" s="4">
        <f t="shared" si="3"/>
        <v>-16.638647493514512</v>
      </c>
      <c r="D55" s="4">
        <f t="shared" si="4"/>
        <v>-4.8181688872030781</v>
      </c>
      <c r="E55" s="4">
        <f t="shared" si="5"/>
        <v>-0.7365362341418602</v>
      </c>
      <c r="F55" s="4">
        <f t="shared" si="6"/>
        <v>0.71133929841433741</v>
      </c>
      <c r="H55" s="11"/>
    </row>
    <row r="56" spans="1:9" x14ac:dyDescent="0.3">
      <c r="A56" s="10" t="s">
        <v>18</v>
      </c>
      <c r="B56" s="4">
        <f t="shared" si="2"/>
        <v>-22.311886586695763</v>
      </c>
      <c r="C56" s="4">
        <f t="shared" si="3"/>
        <v>-3.443310281298062</v>
      </c>
      <c r="D56" s="4">
        <f t="shared" si="4"/>
        <v>0</v>
      </c>
      <c r="E56" s="4">
        <f t="shared" si="5"/>
        <v>1.6037985057945958</v>
      </c>
      <c r="F56" s="4">
        <f t="shared" si="6"/>
        <v>2.3234013153884181</v>
      </c>
      <c r="H56" s="11"/>
    </row>
    <row r="57" spans="1:9" x14ac:dyDescent="0.3">
      <c r="A57" s="10" t="s">
        <v>19</v>
      </c>
      <c r="B57" s="4">
        <f t="shared" si="2"/>
        <v>-11.789727507332181</v>
      </c>
      <c r="C57" s="4">
        <f t="shared" si="3"/>
        <v>-1.2282828830171288</v>
      </c>
      <c r="D57" s="4">
        <f t="shared" si="4"/>
        <v>1.2064726321992403</v>
      </c>
      <c r="E57" s="4">
        <f t="shared" si="5"/>
        <v>2.3045713472909846</v>
      </c>
      <c r="F57" s="4">
        <f t="shared" si="6"/>
        <v>3.0110338194354824</v>
      </c>
      <c r="H57" s="11"/>
    </row>
    <row r="58" spans="1:9" x14ac:dyDescent="0.3">
      <c r="A58" s="10" t="s">
        <v>20</v>
      </c>
      <c r="B58" s="4">
        <f t="shared" si="2"/>
        <v>-40.171095321633473</v>
      </c>
      <c r="C58" s="4">
        <f t="shared" si="3"/>
        <v>-15.216239831478573</v>
      </c>
      <c r="D58" s="4">
        <f t="shared" si="4"/>
        <v>-4.0086157264100581</v>
      </c>
      <c r="E58" s="4">
        <f t="shared" si="5"/>
        <v>-0.189654354938118</v>
      </c>
      <c r="F58" s="4">
        <f t="shared" si="6"/>
        <v>1.1921130881825004</v>
      </c>
      <c r="H58" s="11"/>
    </row>
    <row r="59" spans="1:9" x14ac:dyDescent="0.3">
      <c r="A59" s="10" t="s">
        <v>21</v>
      </c>
      <c r="B59" s="4">
        <f t="shared" si="2"/>
        <v>-21.143615760276891</v>
      </c>
      <c r="C59" s="4">
        <f t="shared" si="3"/>
        <v>-2.7807392455820867</v>
      </c>
      <c r="D59" s="4">
        <f t="shared" si="4"/>
        <v>0.68140100381339774</v>
      </c>
      <c r="E59" s="4">
        <f t="shared" si="5"/>
        <v>2.0981190352011847</v>
      </c>
      <c r="F59" s="4">
        <f t="shared" si="6"/>
        <v>2.7174759714705621</v>
      </c>
      <c r="H59" s="11"/>
    </row>
    <row r="60" spans="1:9" x14ac:dyDescent="0.3">
      <c r="A60" s="10" t="s">
        <v>22</v>
      </c>
      <c r="B60" s="4">
        <f t="shared" si="2"/>
        <v>-10.357159790567405</v>
      </c>
      <c r="C60" s="4">
        <f t="shared" si="3"/>
        <v>-0.59036691344309666</v>
      </c>
      <c r="D60" s="4">
        <f t="shared" si="4"/>
        <v>1.6201900607571318</v>
      </c>
      <c r="E60" s="4">
        <f t="shared" si="5"/>
        <v>2.681441644032323</v>
      </c>
      <c r="F60" s="4">
        <f t="shared" si="6"/>
        <v>3.2947025474644009</v>
      </c>
      <c r="H60" s="11"/>
      <c r="I60" s="12"/>
    </row>
    <row r="61" spans="1:9" x14ac:dyDescent="0.3">
      <c r="A61" s="3" t="s">
        <v>24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H61" s="11"/>
    </row>
    <row r="62" spans="1:9" x14ac:dyDescent="0.3">
      <c r="H62" s="11"/>
    </row>
    <row r="63" spans="1:9" x14ac:dyDescent="0.3">
      <c r="H63" s="11"/>
    </row>
    <row r="64" spans="1:9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</sheetData>
  <mergeCells count="21">
    <mergeCell ref="A39:A47"/>
    <mergeCell ref="B39:B41"/>
    <mergeCell ref="B42:B44"/>
    <mergeCell ref="B45:B47"/>
    <mergeCell ref="A21:A29"/>
    <mergeCell ref="B21:B23"/>
    <mergeCell ref="B24:B26"/>
    <mergeCell ref="B27:B29"/>
    <mergeCell ref="A30:A38"/>
    <mergeCell ref="B30:B32"/>
    <mergeCell ref="B33:B35"/>
    <mergeCell ref="B36:B38"/>
    <mergeCell ref="A12:A20"/>
    <mergeCell ref="B12:B14"/>
    <mergeCell ref="B15:B17"/>
    <mergeCell ref="B18:B20"/>
    <mergeCell ref="A2:B2"/>
    <mergeCell ref="A3:A11"/>
    <mergeCell ref="B3:B5"/>
    <mergeCell ref="B6:B8"/>
    <mergeCell ref="B9:B1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zoomScale="40" zoomScaleNormal="40" workbookViewId="0">
      <selection activeCell="AL48" sqref="AL48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8" t="s">
        <v>13</v>
      </c>
      <c r="B2" s="19"/>
      <c r="C2" s="1" t="s">
        <v>1</v>
      </c>
      <c r="D2" s="1" t="s">
        <v>0</v>
      </c>
      <c r="E2" s="5" t="s">
        <v>23</v>
      </c>
      <c r="F2" s="5" t="s">
        <v>25</v>
      </c>
    </row>
    <row r="3" spans="1:6" x14ac:dyDescent="0.3">
      <c r="A3" s="15" t="s">
        <v>8</v>
      </c>
      <c r="B3" s="15" t="s">
        <v>5</v>
      </c>
      <c r="C3" s="8" t="s">
        <v>2</v>
      </c>
      <c r="D3" s="9">
        <v>3805.18</v>
      </c>
      <c r="E3" s="9">
        <f>D3/0.87</f>
        <v>4373.7701149425284</v>
      </c>
      <c r="F3" s="6">
        <f>(1-(E3/$E$25))*(-100)</f>
        <v>-43.596045239612835</v>
      </c>
    </row>
    <row r="4" spans="1:6" x14ac:dyDescent="0.3">
      <c r="A4" s="16"/>
      <c r="B4" s="16"/>
      <c r="C4" s="8" t="s">
        <v>3</v>
      </c>
      <c r="D4" s="9">
        <v>4213.2700000000004</v>
      </c>
      <c r="E4" s="9">
        <f t="shared" ref="E4:E47" si="0">D4/0.87</f>
        <v>4842.8390804597702</v>
      </c>
      <c r="F4" s="6">
        <f t="shared" ref="F4:F47" si="1">(1-(E4/$E$25))*(-100)</f>
        <v>-37.546951662392722</v>
      </c>
    </row>
    <row r="5" spans="1:6" x14ac:dyDescent="0.3">
      <c r="A5" s="16"/>
      <c r="B5" s="17"/>
      <c r="C5" s="8" t="s">
        <v>4</v>
      </c>
      <c r="D5" s="9">
        <v>4495.24</v>
      </c>
      <c r="E5" s="9">
        <f t="shared" si="0"/>
        <v>5166.9425287356316</v>
      </c>
      <c r="F5" s="6">
        <f t="shared" si="1"/>
        <v>-33.367327275691871</v>
      </c>
    </row>
    <row r="6" spans="1:6" x14ac:dyDescent="0.3">
      <c r="A6" s="16"/>
      <c r="B6" s="15" t="s">
        <v>6</v>
      </c>
      <c r="C6" s="8" t="s">
        <v>2</v>
      </c>
      <c r="D6" s="9">
        <v>4601.45</v>
      </c>
      <c r="E6" s="9">
        <f t="shared" si="0"/>
        <v>5289.022988505747</v>
      </c>
      <c r="F6" s="6">
        <f t="shared" si="1"/>
        <v>-31.792982820212568</v>
      </c>
    </row>
    <row r="7" spans="1:6" x14ac:dyDescent="0.3">
      <c r="A7" s="16"/>
      <c r="B7" s="16"/>
      <c r="C7" s="8" t="s">
        <v>3</v>
      </c>
      <c r="D7" s="9">
        <v>5199.0600000000004</v>
      </c>
      <c r="E7" s="9">
        <f t="shared" si="0"/>
        <v>5975.9310344827591</v>
      </c>
      <c r="F7" s="6">
        <f t="shared" si="1"/>
        <v>-22.934645657619733</v>
      </c>
    </row>
    <row r="8" spans="1:6" x14ac:dyDescent="0.3">
      <c r="A8" s="16"/>
      <c r="B8" s="17"/>
      <c r="C8" s="8" t="s">
        <v>4</v>
      </c>
      <c r="D8" s="9">
        <v>5522.42</v>
      </c>
      <c r="E8" s="9">
        <f t="shared" si="0"/>
        <v>6347.6091954022986</v>
      </c>
      <c r="F8" s="6">
        <f t="shared" si="1"/>
        <v>-18.141499785067371</v>
      </c>
    </row>
    <row r="9" spans="1:6" x14ac:dyDescent="0.3">
      <c r="A9" s="16"/>
      <c r="B9" s="15" t="s">
        <v>7</v>
      </c>
      <c r="C9" s="8" t="s">
        <v>2</v>
      </c>
      <c r="D9" s="9">
        <v>4614.88</v>
      </c>
      <c r="E9" s="9">
        <f t="shared" si="0"/>
        <v>5304.4597701149423</v>
      </c>
      <c r="F9" s="6">
        <f t="shared" si="1"/>
        <v>-31.593910736255438</v>
      </c>
    </row>
    <row r="10" spans="1:6" x14ac:dyDescent="0.3">
      <c r="A10" s="16"/>
      <c r="B10" s="16"/>
      <c r="C10" s="8" t="s">
        <v>3</v>
      </c>
      <c r="D10" s="9">
        <v>5259.67</v>
      </c>
      <c r="E10" s="9">
        <f t="shared" si="0"/>
        <v>6045.5977011494251</v>
      </c>
      <c r="F10" s="6">
        <f t="shared" si="1"/>
        <v>-22.036227265315812</v>
      </c>
    </row>
    <row r="11" spans="1:6" x14ac:dyDescent="0.3">
      <c r="A11" s="17"/>
      <c r="B11" s="17"/>
      <c r="C11" s="8" t="s">
        <v>4</v>
      </c>
      <c r="D11" s="9">
        <v>5659.15</v>
      </c>
      <c r="E11" s="9">
        <f t="shared" si="0"/>
        <v>6504.7701149425284</v>
      </c>
      <c r="F11" s="6">
        <f t="shared" si="1"/>
        <v>-16.11475920134</v>
      </c>
    </row>
    <row r="12" spans="1:6" x14ac:dyDescent="0.3">
      <c r="A12" s="15" t="s">
        <v>9</v>
      </c>
      <c r="B12" s="15" t="s">
        <v>5</v>
      </c>
      <c r="C12" s="8" t="s">
        <v>2</v>
      </c>
      <c r="D12" s="9">
        <v>5075.09</v>
      </c>
      <c r="E12" s="9">
        <f t="shared" si="0"/>
        <v>5833.4367816091954</v>
      </c>
      <c r="F12" s="6">
        <f t="shared" si="1"/>
        <v>-24.772245527177862</v>
      </c>
    </row>
    <row r="13" spans="1:6" x14ac:dyDescent="0.3">
      <c r="A13" s="16"/>
      <c r="B13" s="16"/>
      <c r="C13" s="8" t="s">
        <v>3</v>
      </c>
      <c r="D13" s="9">
        <v>5366.79</v>
      </c>
      <c r="E13" s="9">
        <f t="shared" si="0"/>
        <v>6168.7241379310344</v>
      </c>
      <c r="F13" s="6">
        <f t="shared" si="1"/>
        <v>-20.448393934452969</v>
      </c>
    </row>
    <row r="14" spans="1:6" x14ac:dyDescent="0.3">
      <c r="A14" s="16"/>
      <c r="B14" s="17"/>
      <c r="C14" s="8" t="s">
        <v>4</v>
      </c>
      <c r="D14" s="9">
        <v>5531.33</v>
      </c>
      <c r="E14" s="9">
        <f t="shared" si="0"/>
        <v>6357.8505747126437</v>
      </c>
      <c r="F14" s="6">
        <f t="shared" si="1"/>
        <v>-18.009427389828502</v>
      </c>
    </row>
    <row r="15" spans="1:6" x14ac:dyDescent="0.3">
      <c r="A15" s="16"/>
      <c r="B15" s="15" t="s">
        <v>6</v>
      </c>
      <c r="C15" s="8" t="s">
        <v>2</v>
      </c>
      <c r="D15" s="9">
        <v>6055.39</v>
      </c>
      <c r="E15" s="9">
        <f t="shared" si="0"/>
        <v>6960.2183908045981</v>
      </c>
      <c r="F15" s="6">
        <f t="shared" si="1"/>
        <v>-10.241317462905597</v>
      </c>
    </row>
    <row r="16" spans="1:6" x14ac:dyDescent="0.3">
      <c r="A16" s="16"/>
      <c r="B16" s="16"/>
      <c r="C16" s="8" t="s">
        <v>3</v>
      </c>
      <c r="D16" s="9">
        <v>6368.36</v>
      </c>
      <c r="E16" s="9">
        <f t="shared" si="0"/>
        <v>7319.9540229885051</v>
      </c>
      <c r="F16" s="6">
        <f t="shared" si="1"/>
        <v>-5.6021819367653496</v>
      </c>
    </row>
    <row r="17" spans="1:6" x14ac:dyDescent="0.3">
      <c r="A17" s="16"/>
      <c r="B17" s="17"/>
      <c r="C17" s="8" t="s">
        <v>4</v>
      </c>
      <c r="D17" s="9">
        <v>6479.67</v>
      </c>
      <c r="E17" s="9">
        <f t="shared" si="0"/>
        <v>7447.8965517241377</v>
      </c>
      <c r="F17" s="6">
        <f t="shared" si="1"/>
        <v>-3.9522404873782779</v>
      </c>
    </row>
    <row r="18" spans="1:6" x14ac:dyDescent="0.3">
      <c r="A18" s="16"/>
      <c r="B18" s="15" t="s">
        <v>7</v>
      </c>
      <c r="C18" s="8" t="s">
        <v>2</v>
      </c>
      <c r="D18" s="9">
        <v>6148.33</v>
      </c>
      <c r="E18" s="9">
        <f t="shared" si="0"/>
        <v>7067.045977011494</v>
      </c>
      <c r="F18" s="6">
        <f t="shared" si="1"/>
        <v>-8.8636734209863288</v>
      </c>
    </row>
    <row r="19" spans="1:6" x14ac:dyDescent="0.3">
      <c r="A19" s="16"/>
      <c r="B19" s="16"/>
      <c r="C19" s="8" t="s">
        <v>3</v>
      </c>
      <c r="D19" s="9">
        <v>6429.48</v>
      </c>
      <c r="E19" s="9">
        <f t="shared" si="0"/>
        <v>7390.2068965517237</v>
      </c>
      <c r="F19" s="6">
        <f t="shared" si="1"/>
        <v>-4.6962038450706451</v>
      </c>
    </row>
    <row r="20" spans="1:6" x14ac:dyDescent="0.3">
      <c r="A20" s="17"/>
      <c r="B20" s="17"/>
      <c r="C20" s="8" t="s">
        <v>4</v>
      </c>
      <c r="D20" s="9">
        <v>6530.73</v>
      </c>
      <c r="E20" s="9">
        <f t="shared" si="0"/>
        <v>7506.5862068965516</v>
      </c>
      <c r="F20" s="6">
        <f t="shared" si="1"/>
        <v>-3.1953811719016456</v>
      </c>
    </row>
    <row r="21" spans="1:6" x14ac:dyDescent="0.3">
      <c r="A21" s="15" t="s">
        <v>10</v>
      </c>
      <c r="B21" s="15" t="s">
        <v>5</v>
      </c>
      <c r="C21" s="8" t="s">
        <v>2</v>
      </c>
      <c r="D21" s="9">
        <v>5625.58</v>
      </c>
      <c r="E21" s="9">
        <f t="shared" si="0"/>
        <v>6466.1839080459768</v>
      </c>
      <c r="F21" s="6">
        <f t="shared" si="1"/>
        <v>-16.612365296532928</v>
      </c>
    </row>
    <row r="22" spans="1:6" x14ac:dyDescent="0.3">
      <c r="A22" s="16"/>
      <c r="B22" s="16"/>
      <c r="C22" s="8" t="s">
        <v>3</v>
      </c>
      <c r="D22" s="9">
        <v>5810.94</v>
      </c>
      <c r="E22" s="9">
        <f t="shared" si="0"/>
        <v>6679.2413793103442</v>
      </c>
      <c r="F22" s="6">
        <f t="shared" si="1"/>
        <v>-13.864785141484969</v>
      </c>
    </row>
    <row r="23" spans="1:6" x14ac:dyDescent="0.3">
      <c r="A23" s="16"/>
      <c r="B23" s="17"/>
      <c r="C23" s="8" t="s">
        <v>4</v>
      </c>
      <c r="D23" s="9">
        <v>5920.97</v>
      </c>
      <c r="E23" s="9">
        <f t="shared" si="0"/>
        <v>6805.7126436781609</v>
      </c>
      <c r="F23" s="6">
        <f t="shared" si="1"/>
        <v>-12.233817055274743</v>
      </c>
    </row>
    <row r="24" spans="1:6" x14ac:dyDescent="0.3">
      <c r="A24" s="16"/>
      <c r="B24" s="15" t="s">
        <v>6</v>
      </c>
      <c r="C24" s="8" t="s">
        <v>2</v>
      </c>
      <c r="D24" s="9">
        <v>6604.24</v>
      </c>
      <c r="E24" s="9">
        <f t="shared" si="0"/>
        <v>7591.0804597701144</v>
      </c>
      <c r="F24" s="6">
        <f t="shared" si="1"/>
        <v>-2.1057468538310031</v>
      </c>
    </row>
    <row r="25" spans="1:6" x14ac:dyDescent="0.3">
      <c r="A25" s="16"/>
      <c r="B25" s="16"/>
      <c r="C25" s="8" t="s">
        <v>3</v>
      </c>
      <c r="D25" s="9">
        <v>6746.3</v>
      </c>
      <c r="E25" s="9">
        <f t="shared" si="0"/>
        <v>7754.3678160919544</v>
      </c>
      <c r="F25" s="6">
        <f t="shared" si="1"/>
        <v>0</v>
      </c>
    </row>
    <row r="26" spans="1:6" x14ac:dyDescent="0.3">
      <c r="A26" s="16"/>
      <c r="B26" s="17"/>
      <c r="C26" s="8" t="s">
        <v>4</v>
      </c>
      <c r="D26" s="9">
        <v>6796.94</v>
      </c>
      <c r="E26" s="9">
        <f t="shared" si="0"/>
        <v>7812.5747126436781</v>
      </c>
      <c r="F26" s="6">
        <f t="shared" si="1"/>
        <v>0.75063368068422065</v>
      </c>
    </row>
    <row r="27" spans="1:6" x14ac:dyDescent="0.3">
      <c r="A27" s="16"/>
      <c r="B27" s="15" t="s">
        <v>7</v>
      </c>
      <c r="C27" s="8" t="s">
        <v>2</v>
      </c>
      <c r="D27" s="9">
        <v>6648.42</v>
      </c>
      <c r="E27" s="9">
        <f t="shared" si="0"/>
        <v>7641.8620689655172</v>
      </c>
      <c r="F27" s="6">
        <f t="shared" si="1"/>
        <v>-1.4508693654299409</v>
      </c>
    </row>
    <row r="28" spans="1:6" x14ac:dyDescent="0.3">
      <c r="A28" s="16"/>
      <c r="B28" s="16"/>
      <c r="C28" s="8" t="s">
        <v>3</v>
      </c>
      <c r="D28" s="9">
        <v>6758.64</v>
      </c>
      <c r="E28" s="9">
        <f t="shared" si="0"/>
        <v>7768.5517241379312</v>
      </c>
      <c r="F28" s="6">
        <f t="shared" si="1"/>
        <v>0.18291507937684415</v>
      </c>
    </row>
    <row r="29" spans="1:6" x14ac:dyDescent="0.3">
      <c r="A29" s="17"/>
      <c r="B29" s="17"/>
      <c r="C29" s="8" t="s">
        <v>4</v>
      </c>
      <c r="D29" s="9">
        <v>6805.21</v>
      </c>
      <c r="E29" s="9">
        <f t="shared" si="0"/>
        <v>7822.0804597701153</v>
      </c>
      <c r="F29" s="6">
        <f t="shared" si="1"/>
        <v>0.87321939433466778</v>
      </c>
    </row>
    <row r="30" spans="1:6" x14ac:dyDescent="0.3">
      <c r="A30" s="15" t="s">
        <v>12</v>
      </c>
      <c r="B30" s="15" t="s">
        <v>5</v>
      </c>
      <c r="C30" s="8" t="s">
        <v>2</v>
      </c>
      <c r="D30" s="9">
        <v>5827.88</v>
      </c>
      <c r="E30" s="9">
        <f t="shared" si="0"/>
        <v>6698.7126436781609</v>
      </c>
      <c r="F30" s="6">
        <f t="shared" si="1"/>
        <v>-13.613684538191306</v>
      </c>
    </row>
    <row r="31" spans="1:6" x14ac:dyDescent="0.3">
      <c r="A31" s="16"/>
      <c r="B31" s="16"/>
      <c r="C31" s="8" t="s">
        <v>3</v>
      </c>
      <c r="D31" s="9">
        <v>5939.88</v>
      </c>
      <c r="E31" s="9">
        <f t="shared" si="0"/>
        <v>6827.4482758620688</v>
      </c>
      <c r="F31" s="6">
        <f t="shared" si="1"/>
        <v>-11.953515260216719</v>
      </c>
    </row>
    <row r="32" spans="1:6" x14ac:dyDescent="0.3">
      <c r="A32" s="16"/>
      <c r="B32" s="17"/>
      <c r="C32" s="8" t="s">
        <v>4</v>
      </c>
      <c r="D32" s="9">
        <v>6027.48</v>
      </c>
      <c r="E32" s="9">
        <f t="shared" si="0"/>
        <v>6928.1379310344819</v>
      </c>
      <c r="F32" s="6">
        <f t="shared" si="1"/>
        <v>-10.655025717800882</v>
      </c>
    </row>
    <row r="33" spans="1:13" x14ac:dyDescent="0.3">
      <c r="A33" s="16"/>
      <c r="B33" s="15" t="s">
        <v>6</v>
      </c>
      <c r="C33" s="8" t="s">
        <v>2</v>
      </c>
      <c r="D33" s="9">
        <v>6791.79</v>
      </c>
      <c r="E33" s="9">
        <f t="shared" si="0"/>
        <v>7806.6551724137935</v>
      </c>
      <c r="F33" s="6">
        <f t="shared" si="1"/>
        <v>0.67429553977735868</v>
      </c>
    </row>
    <row r="34" spans="1:13" x14ac:dyDescent="0.3">
      <c r="A34" s="16"/>
      <c r="B34" s="16"/>
      <c r="C34" s="8" t="s">
        <v>3</v>
      </c>
      <c r="D34" s="9">
        <v>6873.85</v>
      </c>
      <c r="E34" s="9">
        <f t="shared" si="0"/>
        <v>7900.977011494253</v>
      </c>
      <c r="F34" s="6">
        <f t="shared" si="1"/>
        <v>1.8906659946933857</v>
      </c>
    </row>
    <row r="35" spans="1:13" x14ac:dyDescent="0.3">
      <c r="A35" s="16"/>
      <c r="B35" s="17"/>
      <c r="C35" s="8" t="s">
        <v>4</v>
      </c>
      <c r="D35" s="9">
        <v>6906.48</v>
      </c>
      <c r="E35" s="9">
        <f t="shared" si="0"/>
        <v>7938.4827586206893</v>
      </c>
      <c r="F35" s="6">
        <f t="shared" si="1"/>
        <v>2.3743385263032879</v>
      </c>
    </row>
    <row r="36" spans="1:13" x14ac:dyDescent="0.3">
      <c r="A36" s="16"/>
      <c r="B36" s="15" t="s">
        <v>7</v>
      </c>
      <c r="C36" s="8" t="s">
        <v>2</v>
      </c>
      <c r="D36" s="9">
        <v>6802.7</v>
      </c>
      <c r="E36" s="9">
        <f t="shared" si="0"/>
        <v>7819.1954022988502</v>
      </c>
      <c r="F36" s="6">
        <f t="shared" si="1"/>
        <v>0.83601381498006333</v>
      </c>
    </row>
    <row r="37" spans="1:13" x14ac:dyDescent="0.3">
      <c r="A37" s="16"/>
      <c r="B37" s="16"/>
      <c r="C37" s="8" t="s">
        <v>3</v>
      </c>
      <c r="D37" s="9">
        <v>6869.12</v>
      </c>
      <c r="E37" s="9">
        <f t="shared" si="0"/>
        <v>7895.5402298850577</v>
      </c>
      <c r="F37" s="6">
        <f t="shared" si="1"/>
        <v>1.8205534885789243</v>
      </c>
    </row>
    <row r="38" spans="1:13" x14ac:dyDescent="0.3">
      <c r="A38" s="17"/>
      <c r="B38" s="17"/>
      <c r="C38" s="8" t="s">
        <v>4</v>
      </c>
      <c r="D38" s="9">
        <v>6895.79</v>
      </c>
      <c r="E38" s="9">
        <f t="shared" si="0"/>
        <v>7926.1954022988502</v>
      </c>
      <c r="F38" s="6">
        <f t="shared" si="1"/>
        <v>2.2158812978966047</v>
      </c>
    </row>
    <row r="39" spans="1:13" x14ac:dyDescent="0.3">
      <c r="A39" s="15" t="s">
        <v>11</v>
      </c>
      <c r="B39" s="15" t="s">
        <v>5</v>
      </c>
      <c r="C39" s="8" t="s">
        <v>2</v>
      </c>
      <c r="D39" s="9">
        <v>5878</v>
      </c>
      <c r="E39" s="9">
        <f t="shared" si="0"/>
        <v>6756.3218390804595</v>
      </c>
      <c r="F39" s="6">
        <f t="shared" si="1"/>
        <v>-12.870758786297687</v>
      </c>
    </row>
    <row r="40" spans="1:13" x14ac:dyDescent="0.3">
      <c r="A40" s="16"/>
      <c r="B40" s="16"/>
      <c r="C40" s="8" t="s">
        <v>3</v>
      </c>
      <c r="D40" s="9">
        <v>5942.82</v>
      </c>
      <c r="E40" s="9">
        <f t="shared" si="0"/>
        <v>6830.8275862068958</v>
      </c>
      <c r="F40" s="6">
        <f t="shared" si="1"/>
        <v>-11.909935816669892</v>
      </c>
    </row>
    <row r="41" spans="1:13" x14ac:dyDescent="0.3">
      <c r="A41" s="16"/>
      <c r="B41" s="17"/>
      <c r="C41" s="8" t="s">
        <v>4</v>
      </c>
      <c r="D41" s="9">
        <v>6036.61</v>
      </c>
      <c r="E41" s="9">
        <f t="shared" si="0"/>
        <v>6938.6321839080456</v>
      </c>
      <c r="F41" s="6">
        <f t="shared" si="1"/>
        <v>-10.51969227576598</v>
      </c>
    </row>
    <row r="42" spans="1:13" x14ac:dyDescent="0.3">
      <c r="A42" s="16"/>
      <c r="B42" s="15" t="s">
        <v>6</v>
      </c>
      <c r="C42" s="8" t="s">
        <v>2</v>
      </c>
      <c r="D42" s="9">
        <v>6876.12</v>
      </c>
      <c r="E42" s="9">
        <f t="shared" si="0"/>
        <v>7903.5862068965516</v>
      </c>
      <c r="F42" s="6">
        <f t="shared" si="1"/>
        <v>1.9243140684523263</v>
      </c>
    </row>
    <row r="43" spans="1:13" x14ac:dyDescent="0.3">
      <c r="A43" s="16"/>
      <c r="B43" s="16"/>
      <c r="C43" s="8" t="s">
        <v>3</v>
      </c>
      <c r="D43" s="9">
        <v>6924.18</v>
      </c>
      <c r="E43" s="9">
        <f t="shared" si="0"/>
        <v>7958.8275862068967</v>
      </c>
      <c r="F43" s="6">
        <f t="shared" si="1"/>
        <v>2.6367045639832165</v>
      </c>
    </row>
    <row r="44" spans="1:13" x14ac:dyDescent="0.3">
      <c r="A44" s="16"/>
      <c r="B44" s="17"/>
      <c r="C44" s="8" t="s">
        <v>4</v>
      </c>
      <c r="D44" s="9">
        <v>6953.27</v>
      </c>
      <c r="E44" s="9">
        <f t="shared" si="0"/>
        <v>7992.2643678160921</v>
      </c>
      <c r="F44" s="6">
        <f t="shared" si="1"/>
        <v>3.0679038880571552</v>
      </c>
    </row>
    <row r="45" spans="1:13" x14ac:dyDescent="0.3">
      <c r="A45" s="16"/>
      <c r="B45" s="15" t="s">
        <v>7</v>
      </c>
      <c r="C45" s="8" t="s">
        <v>2</v>
      </c>
      <c r="D45" s="9">
        <v>6877.97</v>
      </c>
      <c r="E45" s="9">
        <f t="shared" si="0"/>
        <v>7905.7126436781609</v>
      </c>
      <c r="F45" s="6">
        <f t="shared" si="1"/>
        <v>1.9517365074188664</v>
      </c>
    </row>
    <row r="46" spans="1:13" x14ac:dyDescent="0.3">
      <c r="A46" s="16"/>
      <c r="B46" s="16"/>
      <c r="C46" s="8" t="s">
        <v>3</v>
      </c>
      <c r="D46" s="9">
        <v>6922.15</v>
      </c>
      <c r="E46" s="9">
        <f t="shared" si="0"/>
        <v>7956.4942528735628</v>
      </c>
      <c r="F46" s="6">
        <f t="shared" si="1"/>
        <v>2.6066139958199175</v>
      </c>
    </row>
    <row r="47" spans="1:13" x14ac:dyDescent="0.3">
      <c r="A47" s="17"/>
      <c r="B47" s="17"/>
      <c r="C47" s="8" t="s">
        <v>4</v>
      </c>
      <c r="D47" s="9">
        <v>6947.06</v>
      </c>
      <c r="E47" s="9">
        <f t="shared" si="0"/>
        <v>7985.1264367816093</v>
      </c>
      <c r="F47" s="6">
        <f t="shared" si="1"/>
        <v>2.9758534307694484</v>
      </c>
    </row>
    <row r="48" spans="1:13" x14ac:dyDescent="0.3">
      <c r="M48" s="2">
        <v>5</v>
      </c>
    </row>
    <row r="49" spans="1:9" x14ac:dyDescent="0.3">
      <c r="H49" s="11"/>
    </row>
    <row r="50" spans="1:9" x14ac:dyDescent="0.3">
      <c r="H50" s="11"/>
    </row>
    <row r="51" spans="1:9" ht="36.75" customHeight="1" x14ac:dyDescent="0.3">
      <c r="A51" s="13" t="s">
        <v>13</v>
      </c>
      <c r="B51" s="14">
        <v>-50</v>
      </c>
      <c r="C51" s="14">
        <v>-25</v>
      </c>
      <c r="D51" s="14" t="s">
        <v>26</v>
      </c>
      <c r="E51" s="14" t="s">
        <v>27</v>
      </c>
      <c r="F51" s="14" t="s">
        <v>28</v>
      </c>
      <c r="H51" s="11"/>
    </row>
    <row r="52" spans="1:9" x14ac:dyDescent="0.3">
      <c r="A52" s="10" t="s">
        <v>14</v>
      </c>
      <c r="B52" s="4">
        <f>F3</f>
        <v>-43.596045239612835</v>
      </c>
      <c r="C52" s="4">
        <f>F12</f>
        <v>-24.772245527177862</v>
      </c>
      <c r="D52" s="4">
        <f>F21</f>
        <v>-16.612365296532928</v>
      </c>
      <c r="E52" s="4">
        <f>F30</f>
        <v>-13.613684538191306</v>
      </c>
      <c r="F52" s="4">
        <f>F39</f>
        <v>-12.870758786297687</v>
      </c>
      <c r="H52" s="11"/>
    </row>
    <row r="53" spans="1:9" x14ac:dyDescent="0.3">
      <c r="A53" s="10" t="s">
        <v>15</v>
      </c>
      <c r="B53" s="4">
        <f t="shared" ref="B53:B60" si="2">F4</f>
        <v>-37.546951662392722</v>
      </c>
      <c r="C53" s="4">
        <f t="shared" ref="C53:C60" si="3">F13</f>
        <v>-20.448393934452969</v>
      </c>
      <c r="D53" s="4">
        <f t="shared" ref="D53:D60" si="4">F22</f>
        <v>-13.864785141484969</v>
      </c>
      <c r="E53" s="4">
        <f t="shared" ref="E53:E60" si="5">F31</f>
        <v>-11.953515260216719</v>
      </c>
      <c r="F53" s="4">
        <f t="shared" ref="F53:F60" si="6">F40</f>
        <v>-11.909935816669892</v>
      </c>
      <c r="H53" s="11"/>
    </row>
    <row r="54" spans="1:9" x14ac:dyDescent="0.3">
      <c r="A54" s="10" t="s">
        <v>16</v>
      </c>
      <c r="B54" s="4">
        <f t="shared" si="2"/>
        <v>-33.367327275691871</v>
      </c>
      <c r="C54" s="4">
        <f t="shared" si="3"/>
        <v>-18.009427389828502</v>
      </c>
      <c r="D54" s="4">
        <f t="shared" si="4"/>
        <v>-12.233817055274743</v>
      </c>
      <c r="E54" s="4">
        <f t="shared" si="5"/>
        <v>-10.655025717800882</v>
      </c>
      <c r="F54" s="4">
        <f t="shared" si="6"/>
        <v>-10.51969227576598</v>
      </c>
      <c r="H54" s="11"/>
    </row>
    <row r="55" spans="1:9" x14ac:dyDescent="0.3">
      <c r="A55" s="10" t="s">
        <v>17</v>
      </c>
      <c r="B55" s="4">
        <f t="shared" si="2"/>
        <v>-31.792982820212568</v>
      </c>
      <c r="C55" s="4">
        <f t="shared" si="3"/>
        <v>-10.241317462905597</v>
      </c>
      <c r="D55" s="4">
        <f t="shared" si="4"/>
        <v>-2.1057468538310031</v>
      </c>
      <c r="E55" s="4">
        <f t="shared" si="5"/>
        <v>0.67429553977735868</v>
      </c>
      <c r="F55" s="4">
        <f t="shared" si="6"/>
        <v>1.9243140684523263</v>
      </c>
      <c r="H55" s="11"/>
    </row>
    <row r="56" spans="1:9" x14ac:dyDescent="0.3">
      <c r="A56" s="10" t="s">
        <v>18</v>
      </c>
      <c r="B56" s="4">
        <f t="shared" si="2"/>
        <v>-22.934645657619733</v>
      </c>
      <c r="C56" s="4">
        <f t="shared" si="3"/>
        <v>-5.6021819367653496</v>
      </c>
      <c r="D56" s="4">
        <f t="shared" si="4"/>
        <v>0</v>
      </c>
      <c r="E56" s="4">
        <f t="shared" si="5"/>
        <v>1.8906659946933857</v>
      </c>
      <c r="F56" s="4">
        <f t="shared" si="6"/>
        <v>2.6367045639832165</v>
      </c>
      <c r="H56" s="11"/>
    </row>
    <row r="57" spans="1:9" x14ac:dyDescent="0.3">
      <c r="A57" s="10" t="s">
        <v>19</v>
      </c>
      <c r="B57" s="4">
        <f t="shared" si="2"/>
        <v>-18.141499785067371</v>
      </c>
      <c r="C57" s="4">
        <f t="shared" si="3"/>
        <v>-3.9522404873782779</v>
      </c>
      <c r="D57" s="4">
        <f t="shared" si="4"/>
        <v>0.75063368068422065</v>
      </c>
      <c r="E57" s="4">
        <f t="shared" si="5"/>
        <v>2.3743385263032879</v>
      </c>
      <c r="F57" s="4">
        <f t="shared" si="6"/>
        <v>3.0679038880571552</v>
      </c>
      <c r="H57" s="11"/>
    </row>
    <row r="58" spans="1:9" x14ac:dyDescent="0.3">
      <c r="A58" s="10" t="s">
        <v>20</v>
      </c>
      <c r="B58" s="4">
        <f t="shared" si="2"/>
        <v>-31.593910736255438</v>
      </c>
      <c r="C58" s="4">
        <f t="shared" si="3"/>
        <v>-8.8636734209863288</v>
      </c>
      <c r="D58" s="4">
        <f t="shared" si="4"/>
        <v>-1.4508693654299409</v>
      </c>
      <c r="E58" s="4">
        <f t="shared" si="5"/>
        <v>0.83601381498006333</v>
      </c>
      <c r="F58" s="4">
        <f t="shared" si="6"/>
        <v>1.9517365074188664</v>
      </c>
      <c r="H58" s="11"/>
    </row>
    <row r="59" spans="1:9" x14ac:dyDescent="0.3">
      <c r="A59" s="10" t="s">
        <v>21</v>
      </c>
      <c r="B59" s="4">
        <f t="shared" si="2"/>
        <v>-22.036227265315812</v>
      </c>
      <c r="C59" s="4">
        <f t="shared" si="3"/>
        <v>-4.6962038450706451</v>
      </c>
      <c r="D59" s="4">
        <f t="shared" si="4"/>
        <v>0.18291507937684415</v>
      </c>
      <c r="E59" s="4">
        <f t="shared" si="5"/>
        <v>1.8205534885789243</v>
      </c>
      <c r="F59" s="4">
        <f t="shared" si="6"/>
        <v>2.6066139958199175</v>
      </c>
      <c r="H59" s="11"/>
    </row>
    <row r="60" spans="1:9" x14ac:dyDescent="0.3">
      <c r="A60" s="10" t="s">
        <v>22</v>
      </c>
      <c r="B60" s="4">
        <f t="shared" si="2"/>
        <v>-16.11475920134</v>
      </c>
      <c r="C60" s="4">
        <f t="shared" si="3"/>
        <v>-3.1953811719016456</v>
      </c>
      <c r="D60" s="4">
        <f t="shared" si="4"/>
        <v>0.87321939433466778</v>
      </c>
      <c r="E60" s="4">
        <f t="shared" si="5"/>
        <v>2.2158812978966047</v>
      </c>
      <c r="F60" s="4">
        <f t="shared" si="6"/>
        <v>2.9758534307694484</v>
      </c>
      <c r="H60" s="11"/>
      <c r="I60" s="12"/>
    </row>
    <row r="61" spans="1:9" x14ac:dyDescent="0.3">
      <c r="A61" s="3" t="s">
        <v>24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H61" s="11"/>
    </row>
    <row r="62" spans="1:9" x14ac:dyDescent="0.3">
      <c r="H62" s="11"/>
    </row>
    <row r="63" spans="1:9" x14ac:dyDescent="0.3">
      <c r="H63" s="11"/>
    </row>
    <row r="64" spans="1:9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</sheetData>
  <mergeCells count="21">
    <mergeCell ref="A39:A47"/>
    <mergeCell ref="B39:B41"/>
    <mergeCell ref="B42:B44"/>
    <mergeCell ref="B45:B47"/>
    <mergeCell ref="A21:A29"/>
    <mergeCell ref="B21:B23"/>
    <mergeCell ref="B24:B26"/>
    <mergeCell ref="B27:B29"/>
    <mergeCell ref="A30:A38"/>
    <mergeCell ref="B30:B32"/>
    <mergeCell ref="B33:B35"/>
    <mergeCell ref="B36:B38"/>
    <mergeCell ref="A12:A20"/>
    <mergeCell ref="B12:B14"/>
    <mergeCell ref="B15:B17"/>
    <mergeCell ref="B18:B20"/>
    <mergeCell ref="A2:B2"/>
    <mergeCell ref="A3:A11"/>
    <mergeCell ref="B3:B5"/>
    <mergeCell ref="B6:B8"/>
    <mergeCell ref="B9:B11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40" zoomScaleNormal="40" workbookViewId="0">
      <selection activeCell="AF10" sqref="AF10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8" t="s">
        <v>13</v>
      </c>
      <c r="B2" s="19"/>
      <c r="C2" s="1" t="s">
        <v>1</v>
      </c>
      <c r="D2" s="1" t="s">
        <v>0</v>
      </c>
      <c r="E2" s="5" t="s">
        <v>23</v>
      </c>
      <c r="F2" s="5" t="s">
        <v>25</v>
      </c>
    </row>
    <row r="3" spans="1:6" x14ac:dyDescent="0.3">
      <c r="A3" s="15" t="s">
        <v>8</v>
      </c>
      <c r="B3" s="15" t="s">
        <v>5</v>
      </c>
      <c r="C3" s="8" t="s">
        <v>2</v>
      </c>
      <c r="D3" s="9">
        <v>3697.52</v>
      </c>
      <c r="E3" s="9">
        <f>D3/0.87</f>
        <v>4250.022988505747</v>
      </c>
      <c r="F3" s="6">
        <f>(1-(E3/$E$25))*(-100)</f>
        <v>-48.834229334883176</v>
      </c>
    </row>
    <row r="4" spans="1:6" x14ac:dyDescent="0.3">
      <c r="A4" s="16"/>
      <c r="B4" s="16"/>
      <c r="C4" s="8" t="s">
        <v>3</v>
      </c>
      <c r="D4" s="9">
        <v>4353.8500000000004</v>
      </c>
      <c r="E4" s="9">
        <f t="shared" ref="E4:E47" si="0">D4/0.87</f>
        <v>5004.4252873563219</v>
      </c>
      <c r="F4" s="6">
        <f t="shared" ref="F4:F47" si="1">(1-(E4/$E$25))*(-100)</f>
        <v>-39.75202551701711</v>
      </c>
    </row>
    <row r="5" spans="1:6" x14ac:dyDescent="0.3">
      <c r="A5" s="16"/>
      <c r="B5" s="17"/>
      <c r="C5" s="8" t="s">
        <v>4</v>
      </c>
      <c r="D5" s="9">
        <v>4742.1499999999996</v>
      </c>
      <c r="E5" s="9">
        <f t="shared" si="0"/>
        <v>5450.7471264367814</v>
      </c>
      <c r="F5" s="6">
        <f t="shared" si="1"/>
        <v>-34.378783790328725</v>
      </c>
    </row>
    <row r="6" spans="1:6" x14ac:dyDescent="0.3">
      <c r="A6" s="16"/>
      <c r="B6" s="15" t="s">
        <v>6</v>
      </c>
      <c r="C6" s="8" t="s">
        <v>2</v>
      </c>
      <c r="D6" s="9">
        <v>4320.24</v>
      </c>
      <c r="E6" s="9">
        <f t="shared" si="0"/>
        <v>4965.7931034482754</v>
      </c>
      <c r="F6" s="6">
        <f t="shared" si="1"/>
        <v>-40.217116051227777</v>
      </c>
    </row>
    <row r="7" spans="1:6" x14ac:dyDescent="0.3">
      <c r="A7" s="16"/>
      <c r="B7" s="16"/>
      <c r="C7" s="8" t="s">
        <v>3</v>
      </c>
      <c r="D7" s="9">
        <v>5218.3900000000003</v>
      </c>
      <c r="E7" s="9">
        <f t="shared" si="0"/>
        <v>5998.1494252873563</v>
      </c>
      <c r="F7" s="6">
        <f t="shared" si="1"/>
        <v>-27.788640499270056</v>
      </c>
    </row>
    <row r="8" spans="1:6" x14ac:dyDescent="0.3">
      <c r="A8" s="16"/>
      <c r="B8" s="17"/>
      <c r="C8" s="8" t="s">
        <v>4</v>
      </c>
      <c r="D8" s="9">
        <v>5649.18</v>
      </c>
      <c r="E8" s="9">
        <f t="shared" si="0"/>
        <v>6493.310344827587</v>
      </c>
      <c r="F8" s="6">
        <f t="shared" si="1"/>
        <v>-21.827428025821447</v>
      </c>
    </row>
    <row r="9" spans="1:6" x14ac:dyDescent="0.3">
      <c r="A9" s="16"/>
      <c r="B9" s="15" t="s">
        <v>7</v>
      </c>
      <c r="C9" s="8" t="s">
        <v>2</v>
      </c>
      <c r="D9" s="9">
        <v>4400.8500000000004</v>
      </c>
      <c r="E9" s="9">
        <f t="shared" si="0"/>
        <v>5058.4482758620697</v>
      </c>
      <c r="F9" s="6">
        <f t="shared" si="1"/>
        <v>-39.101646013657962</v>
      </c>
    </row>
    <row r="10" spans="1:6" x14ac:dyDescent="0.3">
      <c r="A10" s="16"/>
      <c r="B10" s="16"/>
      <c r="C10" s="8" t="s">
        <v>3</v>
      </c>
      <c r="D10" s="9">
        <v>5176.88</v>
      </c>
      <c r="E10" s="9">
        <f t="shared" si="0"/>
        <v>5950.4367816091954</v>
      </c>
      <c r="F10" s="6">
        <f t="shared" si="1"/>
        <v>-28.363050141492142</v>
      </c>
    </row>
    <row r="11" spans="1:6" x14ac:dyDescent="0.3">
      <c r="A11" s="17"/>
      <c r="B11" s="17"/>
      <c r="C11" s="8" t="s">
        <v>4</v>
      </c>
      <c r="D11" s="9">
        <v>5599.85</v>
      </c>
      <c r="E11" s="9">
        <f t="shared" si="0"/>
        <v>6436.6091954022995</v>
      </c>
      <c r="F11" s="6">
        <f t="shared" si="1"/>
        <v>-22.510049747113069</v>
      </c>
    </row>
    <row r="12" spans="1:6" x14ac:dyDescent="0.3">
      <c r="A12" s="15" t="s">
        <v>9</v>
      </c>
      <c r="B12" s="15" t="s">
        <v>5</v>
      </c>
      <c r="C12" s="8" t="s">
        <v>2</v>
      </c>
      <c r="D12" s="9">
        <v>5415.06</v>
      </c>
      <c r="E12" s="9">
        <f t="shared" si="0"/>
        <v>6224.2068965517246</v>
      </c>
      <c r="F12" s="6">
        <f t="shared" si="1"/>
        <v>-25.067148224256385</v>
      </c>
    </row>
    <row r="13" spans="1:6" x14ac:dyDescent="0.3">
      <c r="A13" s="16"/>
      <c r="B13" s="16"/>
      <c r="C13" s="8" t="s">
        <v>3</v>
      </c>
      <c r="D13" s="9">
        <v>5962</v>
      </c>
      <c r="E13" s="9">
        <f t="shared" si="0"/>
        <v>6852.8735632183907</v>
      </c>
      <c r="F13" s="6">
        <f t="shared" si="1"/>
        <v>-17.498668105804292</v>
      </c>
    </row>
    <row r="14" spans="1:6" x14ac:dyDescent="0.3">
      <c r="A14" s="16"/>
      <c r="B14" s="17"/>
      <c r="C14" s="8" t="s">
        <v>4</v>
      </c>
      <c r="D14" s="9">
        <v>6222.58</v>
      </c>
      <c r="E14" s="9">
        <f t="shared" si="0"/>
        <v>7152.3908045977014</v>
      </c>
      <c r="F14" s="6">
        <f t="shared" si="1"/>
        <v>-13.89279808483993</v>
      </c>
    </row>
    <row r="15" spans="1:6" x14ac:dyDescent="0.3">
      <c r="A15" s="16"/>
      <c r="B15" s="15" t="s">
        <v>6</v>
      </c>
      <c r="C15" s="8" t="s">
        <v>2</v>
      </c>
      <c r="D15" s="9">
        <v>6217.61</v>
      </c>
      <c r="E15" s="9">
        <f t="shared" si="0"/>
        <v>7146.6781609195396</v>
      </c>
      <c r="F15" s="6">
        <f t="shared" si="1"/>
        <v>-13.961572257854726</v>
      </c>
    </row>
    <row r="16" spans="1:6" x14ac:dyDescent="0.3">
      <c r="A16" s="16"/>
      <c r="B16" s="16"/>
      <c r="C16" s="8" t="s">
        <v>3</v>
      </c>
      <c r="D16" s="9">
        <v>6856.3</v>
      </c>
      <c r="E16" s="9">
        <f t="shared" si="0"/>
        <v>7880.8045977011498</v>
      </c>
      <c r="F16" s="6">
        <f t="shared" si="1"/>
        <v>-5.1234683216749293</v>
      </c>
    </row>
    <row r="17" spans="1:6" x14ac:dyDescent="0.3">
      <c r="A17" s="16"/>
      <c r="B17" s="17"/>
      <c r="C17" s="8" t="s">
        <v>4</v>
      </c>
      <c r="D17" s="9">
        <v>7047.85</v>
      </c>
      <c r="E17" s="9">
        <f t="shared" si="0"/>
        <v>8100.977011494253</v>
      </c>
      <c r="F17" s="6">
        <f t="shared" si="1"/>
        <v>-2.4728258989420993</v>
      </c>
    </row>
    <row r="18" spans="1:6" x14ac:dyDescent="0.3">
      <c r="A18" s="16"/>
      <c r="B18" s="15" t="s">
        <v>7</v>
      </c>
      <c r="C18" s="8" t="s">
        <v>2</v>
      </c>
      <c r="D18" s="9">
        <v>6333.39</v>
      </c>
      <c r="E18" s="9">
        <f t="shared" si="0"/>
        <v>7279.7586206896558</v>
      </c>
      <c r="F18" s="6">
        <f t="shared" si="1"/>
        <v>-12.359424621707449</v>
      </c>
    </row>
    <row r="19" spans="1:6" x14ac:dyDescent="0.3">
      <c r="A19" s="16"/>
      <c r="B19" s="16"/>
      <c r="C19" s="8" t="s">
        <v>3</v>
      </c>
      <c r="D19" s="9">
        <v>6916.88</v>
      </c>
      <c r="E19" s="9">
        <f t="shared" si="0"/>
        <v>7950.4367816091954</v>
      </c>
      <c r="F19" s="6">
        <f t="shared" si="1"/>
        <v>-4.2851706554303259</v>
      </c>
    </row>
    <row r="20" spans="1:6" x14ac:dyDescent="0.3">
      <c r="A20" s="17"/>
      <c r="B20" s="17"/>
      <c r="C20" s="8" t="s">
        <v>4</v>
      </c>
      <c r="D20" s="9">
        <v>7079.76</v>
      </c>
      <c r="E20" s="9">
        <f t="shared" si="0"/>
        <v>8137.6551724137935</v>
      </c>
      <c r="F20" s="6">
        <f t="shared" si="1"/>
        <v>-2.0312597297465596</v>
      </c>
    </row>
    <row r="21" spans="1:6" x14ac:dyDescent="0.3">
      <c r="A21" s="15" t="s">
        <v>10</v>
      </c>
      <c r="B21" s="15" t="s">
        <v>5</v>
      </c>
      <c r="C21" s="8" t="s">
        <v>2</v>
      </c>
      <c r="D21" s="9">
        <v>6220.27</v>
      </c>
      <c r="E21" s="9">
        <f t="shared" si="0"/>
        <v>7149.7356321839088</v>
      </c>
      <c r="F21" s="6">
        <f t="shared" si="1"/>
        <v>-13.924763545536933</v>
      </c>
    </row>
    <row r="22" spans="1:6" x14ac:dyDescent="0.3">
      <c r="A22" s="16"/>
      <c r="B22" s="16"/>
      <c r="C22" s="8" t="s">
        <v>3</v>
      </c>
      <c r="D22" s="9">
        <v>6540.79</v>
      </c>
      <c r="E22" s="9">
        <f t="shared" si="0"/>
        <v>7518.1494252873563</v>
      </c>
      <c r="F22" s="6">
        <f t="shared" si="1"/>
        <v>-9.4894520898630823</v>
      </c>
    </row>
    <row r="23" spans="1:6" x14ac:dyDescent="0.3">
      <c r="A23" s="16"/>
      <c r="B23" s="17"/>
      <c r="C23" s="8" t="s">
        <v>4</v>
      </c>
      <c r="D23" s="9">
        <v>6679.48</v>
      </c>
      <c r="E23" s="9">
        <f t="shared" si="0"/>
        <v>7677.5632183908037</v>
      </c>
      <c r="F23" s="6">
        <f t="shared" si="1"/>
        <v>-7.5702790404826743</v>
      </c>
    </row>
    <row r="24" spans="1:6" x14ac:dyDescent="0.3">
      <c r="A24" s="16"/>
      <c r="B24" s="15" t="s">
        <v>6</v>
      </c>
      <c r="C24" s="8" t="s">
        <v>2</v>
      </c>
      <c r="D24" s="9">
        <v>6979.39</v>
      </c>
      <c r="E24" s="9">
        <f t="shared" si="0"/>
        <v>8022.2873563218391</v>
      </c>
      <c r="F24" s="6">
        <f t="shared" si="1"/>
        <v>-3.4201659159626696</v>
      </c>
    </row>
    <row r="25" spans="1:6" x14ac:dyDescent="0.3">
      <c r="A25" s="16"/>
      <c r="B25" s="16"/>
      <c r="C25" s="8" t="s">
        <v>3</v>
      </c>
      <c r="D25" s="9">
        <v>7226.55</v>
      </c>
      <c r="E25" s="9">
        <f t="shared" si="0"/>
        <v>8306.3793103448279</v>
      </c>
      <c r="F25" s="6">
        <f t="shared" si="1"/>
        <v>0</v>
      </c>
    </row>
    <row r="26" spans="1:6" x14ac:dyDescent="0.3">
      <c r="A26" s="16"/>
      <c r="B26" s="17"/>
      <c r="C26" s="8" t="s">
        <v>4</v>
      </c>
      <c r="D26" s="9">
        <v>7286.79</v>
      </c>
      <c r="E26" s="9">
        <f t="shared" si="0"/>
        <v>8375.6206896551721</v>
      </c>
      <c r="F26" s="6">
        <f t="shared" si="1"/>
        <v>0.83359279324157765</v>
      </c>
    </row>
    <row r="27" spans="1:6" x14ac:dyDescent="0.3">
      <c r="A27" s="16"/>
      <c r="B27" s="15" t="s">
        <v>7</v>
      </c>
      <c r="C27" s="8" t="s">
        <v>2</v>
      </c>
      <c r="D27" s="9">
        <v>7011.15</v>
      </c>
      <c r="E27" s="9">
        <f t="shared" si="0"/>
        <v>8058.7931034482754</v>
      </c>
      <c r="F27" s="6">
        <f t="shared" si="1"/>
        <v>-2.9806754260331747</v>
      </c>
    </row>
    <row r="28" spans="1:6" x14ac:dyDescent="0.3">
      <c r="A28" s="16"/>
      <c r="B28" s="16"/>
      <c r="C28" s="8" t="s">
        <v>3</v>
      </c>
      <c r="D28" s="9">
        <v>7236.52</v>
      </c>
      <c r="E28" s="9">
        <f t="shared" si="0"/>
        <v>8317.8390804597711</v>
      </c>
      <c r="F28" s="6">
        <f t="shared" si="1"/>
        <v>0.13796348188279683</v>
      </c>
    </row>
    <row r="29" spans="1:6" x14ac:dyDescent="0.3">
      <c r="A29" s="17"/>
      <c r="B29" s="17"/>
      <c r="C29" s="8" t="s">
        <v>4</v>
      </c>
      <c r="D29" s="9">
        <v>7287.36</v>
      </c>
      <c r="E29" s="9">
        <f t="shared" si="0"/>
        <v>8376.2758620689656</v>
      </c>
      <c r="F29" s="6">
        <f t="shared" si="1"/>
        <v>0.8414803744525301</v>
      </c>
    </row>
    <row r="30" spans="1:6" x14ac:dyDescent="0.3">
      <c r="A30" s="15" t="s">
        <v>12</v>
      </c>
      <c r="B30" s="15" t="s">
        <v>5</v>
      </c>
      <c r="C30" s="8" t="s">
        <v>2</v>
      </c>
      <c r="D30" s="9">
        <v>6585.33</v>
      </c>
      <c r="E30" s="9">
        <f t="shared" si="0"/>
        <v>7569.3448275862065</v>
      </c>
      <c r="F30" s="6">
        <f t="shared" si="1"/>
        <v>-8.8731137264669968</v>
      </c>
    </row>
    <row r="31" spans="1:6" x14ac:dyDescent="0.3">
      <c r="A31" s="16"/>
      <c r="B31" s="16"/>
      <c r="C31" s="8" t="s">
        <v>3</v>
      </c>
      <c r="D31" s="9">
        <v>6799.27</v>
      </c>
      <c r="E31" s="9">
        <f t="shared" si="0"/>
        <v>7815.2528735632186</v>
      </c>
      <c r="F31" s="6">
        <f t="shared" si="1"/>
        <v>-5.9126415786232673</v>
      </c>
    </row>
    <row r="32" spans="1:6" x14ac:dyDescent="0.3">
      <c r="A32" s="16"/>
      <c r="B32" s="17"/>
      <c r="C32" s="8" t="s">
        <v>4</v>
      </c>
      <c r="D32" s="9">
        <v>6871.48</v>
      </c>
      <c r="E32" s="9">
        <f t="shared" si="0"/>
        <v>7898.2528735632177</v>
      </c>
      <c r="F32" s="6">
        <f t="shared" si="1"/>
        <v>-4.9134095799517219</v>
      </c>
    </row>
    <row r="33" spans="1:6" x14ac:dyDescent="0.3">
      <c r="A33" s="16"/>
      <c r="B33" s="15" t="s">
        <v>6</v>
      </c>
      <c r="C33" s="8" t="s">
        <v>2</v>
      </c>
      <c r="D33" s="9">
        <v>7228.21</v>
      </c>
      <c r="E33" s="9">
        <f t="shared" si="0"/>
        <v>8308.28735632184</v>
      </c>
      <c r="F33" s="6">
        <f t="shared" si="1"/>
        <v>2.2970850544190569E-2</v>
      </c>
    </row>
    <row r="34" spans="1:6" x14ac:dyDescent="0.3">
      <c r="A34" s="16"/>
      <c r="B34" s="16"/>
      <c r="C34" s="8" t="s">
        <v>3</v>
      </c>
      <c r="D34" s="9">
        <v>7334.24</v>
      </c>
      <c r="E34" s="9">
        <f t="shared" si="0"/>
        <v>8430.1609195402289</v>
      </c>
      <c r="F34" s="6">
        <f t="shared" si="1"/>
        <v>1.4901993343988229</v>
      </c>
    </row>
    <row r="35" spans="1:6" x14ac:dyDescent="0.3">
      <c r="A35" s="16"/>
      <c r="B35" s="17"/>
      <c r="C35" s="8" t="s">
        <v>4</v>
      </c>
      <c r="D35" s="9">
        <v>7367.09</v>
      </c>
      <c r="E35" s="9">
        <f t="shared" si="0"/>
        <v>8467.9195402298847</v>
      </c>
      <c r="F35" s="6">
        <f t="shared" si="1"/>
        <v>1.944773093661567</v>
      </c>
    </row>
    <row r="36" spans="1:6" x14ac:dyDescent="0.3">
      <c r="A36" s="16"/>
      <c r="B36" s="15" t="s">
        <v>7</v>
      </c>
      <c r="C36" s="8" t="s">
        <v>2</v>
      </c>
      <c r="D36" s="9">
        <v>7243.18</v>
      </c>
      <c r="E36" s="9">
        <f t="shared" si="0"/>
        <v>8325.4942528735628</v>
      </c>
      <c r="F36" s="6">
        <f t="shared" si="1"/>
        <v>0.23012364129493257</v>
      </c>
    </row>
    <row r="37" spans="1:6" x14ac:dyDescent="0.3">
      <c r="A37" s="16"/>
      <c r="B37" s="16"/>
      <c r="C37" s="8" t="s">
        <v>3</v>
      </c>
      <c r="D37" s="9">
        <v>7326.03</v>
      </c>
      <c r="E37" s="9">
        <f t="shared" si="0"/>
        <v>8420.7241379310344</v>
      </c>
      <c r="F37" s="6">
        <f t="shared" si="1"/>
        <v>1.3765904892375946</v>
      </c>
    </row>
    <row r="38" spans="1:6" x14ac:dyDescent="0.3">
      <c r="A38" s="17"/>
      <c r="B38" s="17"/>
      <c r="C38" s="8" t="s">
        <v>4</v>
      </c>
      <c r="D38" s="9">
        <v>7359.88</v>
      </c>
      <c r="E38" s="9">
        <f t="shared" si="0"/>
        <v>8459.6321839080465</v>
      </c>
      <c r="F38" s="6">
        <f t="shared" si="1"/>
        <v>1.8450021102739189</v>
      </c>
    </row>
    <row r="39" spans="1:6" x14ac:dyDescent="0.3">
      <c r="A39" s="15" t="s">
        <v>11</v>
      </c>
      <c r="B39" s="15" t="s">
        <v>5</v>
      </c>
      <c r="C39" s="8" t="s">
        <v>2</v>
      </c>
      <c r="D39" s="9">
        <v>6792.33</v>
      </c>
      <c r="E39" s="9">
        <f t="shared" si="0"/>
        <v>7807.2758620689656</v>
      </c>
      <c r="F39" s="6">
        <f t="shared" si="1"/>
        <v>-6.0086763393320535</v>
      </c>
    </row>
    <row r="40" spans="1:6" x14ac:dyDescent="0.3">
      <c r="A40" s="16"/>
      <c r="B40" s="16"/>
      <c r="C40" s="8" t="s">
        <v>3</v>
      </c>
      <c r="D40" s="9">
        <v>6897.45</v>
      </c>
      <c r="E40" s="9">
        <f t="shared" si="0"/>
        <v>7928.1034482758623</v>
      </c>
      <c r="F40" s="6">
        <f t="shared" si="1"/>
        <v>-4.5540403096913433</v>
      </c>
    </row>
    <row r="41" spans="1:6" x14ac:dyDescent="0.3">
      <c r="A41" s="16"/>
      <c r="B41" s="17"/>
      <c r="C41" s="8" t="s">
        <v>4</v>
      </c>
      <c r="D41" s="9">
        <v>6925.15</v>
      </c>
      <c r="E41" s="9">
        <f t="shared" si="0"/>
        <v>7959.9425287356316</v>
      </c>
      <c r="F41" s="6">
        <f t="shared" si="1"/>
        <v>-4.1707315385626664</v>
      </c>
    </row>
    <row r="42" spans="1:6" x14ac:dyDescent="0.3">
      <c r="A42" s="16"/>
      <c r="B42" s="15" t="s">
        <v>6</v>
      </c>
      <c r="C42" s="8" t="s">
        <v>2</v>
      </c>
      <c r="D42" s="9">
        <v>7316.7</v>
      </c>
      <c r="E42" s="9">
        <f t="shared" si="0"/>
        <v>8410</v>
      </c>
      <c r="F42" s="6">
        <f t="shared" si="1"/>
        <v>1.2474832388899237</v>
      </c>
    </row>
    <row r="43" spans="1:6" x14ac:dyDescent="0.3">
      <c r="A43" s="16"/>
      <c r="B43" s="16"/>
      <c r="C43" s="8" t="s">
        <v>3</v>
      </c>
      <c r="D43" s="9">
        <v>7383.27</v>
      </c>
      <c r="E43" s="9">
        <f t="shared" si="0"/>
        <v>8486.5172413793116</v>
      </c>
      <c r="F43" s="6">
        <f t="shared" si="1"/>
        <v>2.1686696971584096</v>
      </c>
    </row>
    <row r="44" spans="1:6" x14ac:dyDescent="0.3">
      <c r="A44" s="16"/>
      <c r="B44" s="17"/>
      <c r="C44" s="8" t="s">
        <v>4</v>
      </c>
      <c r="D44" s="9">
        <v>7407.03</v>
      </c>
      <c r="E44" s="9">
        <f t="shared" si="0"/>
        <v>8513.8275862068967</v>
      </c>
      <c r="F44" s="6">
        <f t="shared" si="1"/>
        <v>2.4974572928990968</v>
      </c>
    </row>
    <row r="45" spans="1:6" x14ac:dyDescent="0.3">
      <c r="A45" s="16"/>
      <c r="B45" s="15" t="s">
        <v>7</v>
      </c>
      <c r="C45" s="8" t="s">
        <v>2</v>
      </c>
      <c r="D45" s="9">
        <v>7312.85</v>
      </c>
      <c r="E45" s="9">
        <f t="shared" si="0"/>
        <v>8405.5747126436781</v>
      </c>
      <c r="F45" s="6">
        <f t="shared" si="1"/>
        <v>1.1942074710615591</v>
      </c>
    </row>
    <row r="46" spans="1:6" x14ac:dyDescent="0.3">
      <c r="A46" s="16"/>
      <c r="B46" s="16"/>
      <c r="C46" s="8" t="s">
        <v>3</v>
      </c>
      <c r="D46" s="9">
        <v>7376.48</v>
      </c>
      <c r="E46" s="9">
        <f t="shared" si="0"/>
        <v>8478.71264367816</v>
      </c>
      <c r="F46" s="6">
        <f t="shared" si="1"/>
        <v>2.074710615715647</v>
      </c>
    </row>
    <row r="47" spans="1:6" x14ac:dyDescent="0.3">
      <c r="A47" s="17"/>
      <c r="B47" s="17"/>
      <c r="C47" s="8" t="s">
        <v>4</v>
      </c>
      <c r="D47" s="9">
        <v>7399.94</v>
      </c>
      <c r="E47" s="9">
        <f t="shared" si="0"/>
        <v>8505.6781609195405</v>
      </c>
      <c r="F47" s="6">
        <f t="shared" si="1"/>
        <v>2.399346852924289</v>
      </c>
    </row>
    <row r="49" spans="1:9" x14ac:dyDescent="0.3">
      <c r="H49" s="11"/>
    </row>
    <row r="50" spans="1:9" x14ac:dyDescent="0.3">
      <c r="H50" s="11"/>
    </row>
    <row r="51" spans="1:9" ht="36.75" customHeight="1" x14ac:dyDescent="0.3">
      <c r="A51" s="13" t="s">
        <v>13</v>
      </c>
      <c r="B51" s="14">
        <v>-50</v>
      </c>
      <c r="C51" s="14">
        <v>-25</v>
      </c>
      <c r="D51" s="14" t="s">
        <v>26</v>
      </c>
      <c r="E51" s="14" t="s">
        <v>27</v>
      </c>
      <c r="F51" s="14" t="s">
        <v>28</v>
      </c>
      <c r="H51" s="11"/>
    </row>
    <row r="52" spans="1:9" x14ac:dyDescent="0.3">
      <c r="A52" s="10" t="s">
        <v>14</v>
      </c>
      <c r="B52" s="4">
        <f>F3</f>
        <v>-48.834229334883176</v>
      </c>
      <c r="C52" s="4">
        <f>F12</f>
        <v>-25.067148224256385</v>
      </c>
      <c r="D52" s="4">
        <f>F21</f>
        <v>-13.924763545536933</v>
      </c>
      <c r="E52" s="4">
        <f>F30</f>
        <v>-8.8731137264669968</v>
      </c>
      <c r="F52" s="4">
        <f>F39</f>
        <v>-6.0086763393320535</v>
      </c>
      <c r="H52" s="11"/>
    </row>
    <row r="53" spans="1:9" x14ac:dyDescent="0.3">
      <c r="A53" s="10" t="s">
        <v>15</v>
      </c>
      <c r="B53" s="4">
        <f t="shared" ref="B53:B60" si="2">F4</f>
        <v>-39.75202551701711</v>
      </c>
      <c r="C53" s="4">
        <f t="shared" ref="C53:C60" si="3">F13</f>
        <v>-17.498668105804292</v>
      </c>
      <c r="D53" s="4">
        <f t="shared" ref="D53:D60" si="4">F22</f>
        <v>-9.4894520898630823</v>
      </c>
      <c r="E53" s="4">
        <f t="shared" ref="E53:E60" si="5">F31</f>
        <v>-5.9126415786232673</v>
      </c>
      <c r="F53" s="4">
        <f t="shared" ref="F53:F60" si="6">F40</f>
        <v>-4.5540403096913433</v>
      </c>
      <c r="H53" s="11"/>
    </row>
    <row r="54" spans="1:9" x14ac:dyDescent="0.3">
      <c r="A54" s="10" t="s">
        <v>16</v>
      </c>
      <c r="B54" s="4">
        <f t="shared" si="2"/>
        <v>-34.378783790328725</v>
      </c>
      <c r="C54" s="4">
        <f t="shared" si="3"/>
        <v>-13.89279808483993</v>
      </c>
      <c r="D54" s="4">
        <f t="shared" si="4"/>
        <v>-7.5702790404826743</v>
      </c>
      <c r="E54" s="4">
        <f t="shared" si="5"/>
        <v>-4.9134095799517219</v>
      </c>
      <c r="F54" s="4">
        <f t="shared" si="6"/>
        <v>-4.1707315385626664</v>
      </c>
      <c r="H54" s="11"/>
    </row>
    <row r="55" spans="1:9" x14ac:dyDescent="0.3">
      <c r="A55" s="10" t="s">
        <v>17</v>
      </c>
      <c r="B55" s="4">
        <f t="shared" si="2"/>
        <v>-40.217116051227777</v>
      </c>
      <c r="C55" s="4">
        <f t="shared" si="3"/>
        <v>-13.961572257854726</v>
      </c>
      <c r="D55" s="4">
        <f t="shared" si="4"/>
        <v>-3.4201659159626696</v>
      </c>
      <c r="E55" s="4">
        <f t="shared" si="5"/>
        <v>2.2970850544190569E-2</v>
      </c>
      <c r="F55" s="4">
        <f t="shared" si="6"/>
        <v>1.2474832388899237</v>
      </c>
      <c r="H55" s="11"/>
    </row>
    <row r="56" spans="1:9" x14ac:dyDescent="0.3">
      <c r="A56" s="10" t="s">
        <v>18</v>
      </c>
      <c r="B56" s="4">
        <f t="shared" si="2"/>
        <v>-27.788640499270056</v>
      </c>
      <c r="C56" s="4">
        <f t="shared" si="3"/>
        <v>-5.1234683216749293</v>
      </c>
      <c r="D56" s="4">
        <f t="shared" si="4"/>
        <v>0</v>
      </c>
      <c r="E56" s="4">
        <f t="shared" si="5"/>
        <v>1.4901993343988229</v>
      </c>
      <c r="F56" s="4">
        <f t="shared" si="6"/>
        <v>2.1686696971584096</v>
      </c>
      <c r="H56" s="11"/>
    </row>
    <row r="57" spans="1:9" x14ac:dyDescent="0.3">
      <c r="A57" s="10" t="s">
        <v>19</v>
      </c>
      <c r="B57" s="4">
        <f t="shared" si="2"/>
        <v>-21.827428025821447</v>
      </c>
      <c r="C57" s="4">
        <f t="shared" si="3"/>
        <v>-2.4728258989420993</v>
      </c>
      <c r="D57" s="4">
        <f t="shared" si="4"/>
        <v>0.83359279324157765</v>
      </c>
      <c r="E57" s="4">
        <f t="shared" si="5"/>
        <v>1.944773093661567</v>
      </c>
      <c r="F57" s="4">
        <f t="shared" si="6"/>
        <v>2.4974572928990968</v>
      </c>
      <c r="H57" s="11"/>
    </row>
    <row r="58" spans="1:9" x14ac:dyDescent="0.3">
      <c r="A58" s="10" t="s">
        <v>20</v>
      </c>
      <c r="B58" s="4">
        <f t="shared" si="2"/>
        <v>-39.101646013657962</v>
      </c>
      <c r="C58" s="4">
        <f t="shared" si="3"/>
        <v>-12.359424621707449</v>
      </c>
      <c r="D58" s="4">
        <f t="shared" si="4"/>
        <v>-2.9806754260331747</v>
      </c>
      <c r="E58" s="4">
        <f t="shared" si="5"/>
        <v>0.23012364129493257</v>
      </c>
      <c r="F58" s="4">
        <f t="shared" si="6"/>
        <v>1.1942074710615591</v>
      </c>
      <c r="H58" s="11"/>
    </row>
    <row r="59" spans="1:9" x14ac:dyDescent="0.3">
      <c r="A59" s="10" t="s">
        <v>21</v>
      </c>
      <c r="B59" s="4">
        <f t="shared" si="2"/>
        <v>-28.363050141492142</v>
      </c>
      <c r="C59" s="4">
        <f t="shared" si="3"/>
        <v>-4.2851706554303259</v>
      </c>
      <c r="D59" s="4">
        <f t="shared" si="4"/>
        <v>0.13796348188279683</v>
      </c>
      <c r="E59" s="4">
        <f t="shared" si="5"/>
        <v>1.3765904892375946</v>
      </c>
      <c r="F59" s="4">
        <f t="shared" si="6"/>
        <v>2.074710615715647</v>
      </c>
      <c r="H59" s="11"/>
    </row>
    <row r="60" spans="1:9" x14ac:dyDescent="0.3">
      <c r="A60" s="10" t="s">
        <v>22</v>
      </c>
      <c r="B60" s="4">
        <f t="shared" si="2"/>
        <v>-22.510049747113069</v>
      </c>
      <c r="C60" s="4">
        <f t="shared" si="3"/>
        <v>-2.0312597297465596</v>
      </c>
      <c r="D60" s="4">
        <f t="shared" si="4"/>
        <v>0.8414803744525301</v>
      </c>
      <c r="E60" s="4">
        <f t="shared" si="5"/>
        <v>1.8450021102739189</v>
      </c>
      <c r="F60" s="4">
        <f t="shared" si="6"/>
        <v>2.399346852924289</v>
      </c>
      <c r="H60" s="11"/>
      <c r="I60" s="12"/>
    </row>
    <row r="61" spans="1:9" x14ac:dyDescent="0.3">
      <c r="A61" s="3" t="s">
        <v>24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H61" s="11"/>
    </row>
    <row r="62" spans="1:9" x14ac:dyDescent="0.3">
      <c r="H62" s="11"/>
    </row>
    <row r="63" spans="1:9" x14ac:dyDescent="0.3">
      <c r="H63" s="11"/>
    </row>
    <row r="64" spans="1:9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</sheetData>
  <mergeCells count="21">
    <mergeCell ref="A39:A47"/>
    <mergeCell ref="B39:B41"/>
    <mergeCell ref="B42:B44"/>
    <mergeCell ref="B45:B47"/>
    <mergeCell ref="A21:A29"/>
    <mergeCell ref="B21:B23"/>
    <mergeCell ref="B24:B26"/>
    <mergeCell ref="B27:B29"/>
    <mergeCell ref="A30:A38"/>
    <mergeCell ref="B30:B32"/>
    <mergeCell ref="B33:B35"/>
    <mergeCell ref="B36:B38"/>
    <mergeCell ref="A12:A20"/>
    <mergeCell ref="B12:B14"/>
    <mergeCell ref="B15:B17"/>
    <mergeCell ref="B18:B20"/>
    <mergeCell ref="A2:B2"/>
    <mergeCell ref="A3:A11"/>
    <mergeCell ref="B3:B5"/>
    <mergeCell ref="B6:B8"/>
    <mergeCell ref="B9:B11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86"/>
  <sheetViews>
    <sheetView zoomScale="42" zoomScaleNormal="42" workbookViewId="0">
      <selection activeCell="AI17" sqref="AI17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4" spans="1:6" x14ac:dyDescent="0.3">
      <c r="B4" s="7"/>
      <c r="C4" s="7"/>
    </row>
    <row r="5" spans="1:6" ht="27.6" x14ac:dyDescent="0.3">
      <c r="A5" s="18" t="s">
        <v>13</v>
      </c>
      <c r="B5" s="19"/>
      <c r="C5" s="1" t="s">
        <v>1</v>
      </c>
      <c r="D5" s="1" t="s">
        <v>0</v>
      </c>
      <c r="E5" s="5" t="s">
        <v>23</v>
      </c>
      <c r="F5" s="5" t="s">
        <v>25</v>
      </c>
    </row>
    <row r="6" spans="1:6" x14ac:dyDescent="0.3">
      <c r="A6" s="15" t="s">
        <v>8</v>
      </c>
      <c r="B6" s="15" t="s">
        <v>5</v>
      </c>
      <c r="C6" s="8" t="s">
        <v>2</v>
      </c>
      <c r="D6" s="9">
        <v>4526.09</v>
      </c>
      <c r="E6" s="9">
        <f>D6/0.87</f>
        <v>5202.4022988505749</v>
      </c>
      <c r="F6" s="6">
        <f>(1-(E6/$E$28))*(-100)</f>
        <v>-39.411719034462081</v>
      </c>
    </row>
    <row r="7" spans="1:6" x14ac:dyDescent="0.3">
      <c r="A7" s="16"/>
      <c r="B7" s="16"/>
      <c r="C7" s="8" t="s">
        <v>3</v>
      </c>
      <c r="D7" s="9">
        <v>4791.7299999999996</v>
      </c>
      <c r="E7" s="9">
        <f t="shared" ref="E7:E50" si="0">D7/0.87</f>
        <v>5507.7356321839079</v>
      </c>
      <c r="F7" s="6">
        <f t="shared" ref="F7:F50" si="1">(1-(E7/$E$28))*(-100)</f>
        <v>-35.855742251922294</v>
      </c>
    </row>
    <row r="8" spans="1:6" x14ac:dyDescent="0.3">
      <c r="A8" s="16"/>
      <c r="B8" s="17"/>
      <c r="C8" s="8" t="s">
        <v>4</v>
      </c>
      <c r="D8" s="9">
        <v>4988.1499999999996</v>
      </c>
      <c r="E8" s="9">
        <f t="shared" si="0"/>
        <v>5733.5057471264363</v>
      </c>
      <c r="F8" s="6">
        <f t="shared" si="1"/>
        <v>-33.226375591681133</v>
      </c>
    </row>
    <row r="9" spans="1:6" x14ac:dyDescent="0.3">
      <c r="A9" s="16"/>
      <c r="B9" s="15" t="s">
        <v>6</v>
      </c>
      <c r="C9" s="8" t="s">
        <v>2</v>
      </c>
      <c r="D9" s="9">
        <v>5215.1499999999996</v>
      </c>
      <c r="E9" s="9">
        <f t="shared" si="0"/>
        <v>5994.4252873563219</v>
      </c>
      <c r="F9" s="6">
        <f t="shared" si="1"/>
        <v>-30.187651266893699</v>
      </c>
    </row>
    <row r="10" spans="1:6" x14ac:dyDescent="0.3">
      <c r="A10" s="16"/>
      <c r="B10" s="16"/>
      <c r="C10" s="8" t="s">
        <v>3</v>
      </c>
      <c r="D10" s="9">
        <v>5584.45</v>
      </c>
      <c r="E10" s="9">
        <f t="shared" si="0"/>
        <v>6418.9080459770112</v>
      </c>
      <c r="F10" s="6">
        <f t="shared" si="1"/>
        <v>-25.2440349975369</v>
      </c>
    </row>
    <row r="11" spans="1:6" x14ac:dyDescent="0.3">
      <c r="A11" s="16"/>
      <c r="B11" s="17"/>
      <c r="C11" s="8" t="s">
        <v>4</v>
      </c>
      <c r="D11" s="9">
        <v>5843</v>
      </c>
      <c r="E11" s="9">
        <f t="shared" si="0"/>
        <v>6716.0919540229888</v>
      </c>
      <c r="F11" s="6">
        <f t="shared" si="1"/>
        <v>-21.782968150956329</v>
      </c>
    </row>
    <row r="12" spans="1:6" x14ac:dyDescent="0.3">
      <c r="A12" s="16"/>
      <c r="B12" s="15" t="s">
        <v>7</v>
      </c>
      <c r="C12" s="8" t="s">
        <v>2</v>
      </c>
      <c r="D12" s="9">
        <v>5218.18</v>
      </c>
      <c r="E12" s="9">
        <f t="shared" si="0"/>
        <v>5997.9080459770121</v>
      </c>
      <c r="F12" s="6">
        <f t="shared" si="1"/>
        <v>-30.147090321060631</v>
      </c>
    </row>
    <row r="13" spans="1:6" x14ac:dyDescent="0.3">
      <c r="A13" s="16"/>
      <c r="B13" s="16"/>
      <c r="C13" s="8" t="s">
        <v>3</v>
      </c>
      <c r="D13" s="9">
        <v>5613.15</v>
      </c>
      <c r="E13" s="9">
        <f t="shared" si="0"/>
        <v>6451.8965517241377</v>
      </c>
      <c r="F13" s="6">
        <f t="shared" si="1"/>
        <v>-24.859843860438225</v>
      </c>
    </row>
    <row r="14" spans="1:6" x14ac:dyDescent="0.3">
      <c r="A14" s="17"/>
      <c r="B14" s="17"/>
      <c r="C14" s="8" t="s">
        <v>4</v>
      </c>
      <c r="D14" s="9">
        <v>5884.27</v>
      </c>
      <c r="E14" s="9">
        <f t="shared" si="0"/>
        <v>6763.5287356321842</v>
      </c>
      <c r="F14" s="6">
        <f t="shared" si="1"/>
        <v>-21.230509327678902</v>
      </c>
    </row>
    <row r="15" spans="1:6" x14ac:dyDescent="0.3">
      <c r="A15" s="15" t="s">
        <v>9</v>
      </c>
      <c r="B15" s="15" t="s">
        <v>5</v>
      </c>
      <c r="C15" s="8" t="s">
        <v>2</v>
      </c>
      <c r="D15" s="9">
        <v>5764.12</v>
      </c>
      <c r="E15" s="9">
        <f t="shared" si="0"/>
        <v>6625.4252873563219</v>
      </c>
      <c r="F15" s="6">
        <f t="shared" si="1"/>
        <v>-22.838891387693039</v>
      </c>
    </row>
    <row r="16" spans="1:6" x14ac:dyDescent="0.3">
      <c r="A16" s="16"/>
      <c r="B16" s="16"/>
      <c r="C16" s="8" t="s">
        <v>3</v>
      </c>
      <c r="D16" s="9">
        <v>6045.94</v>
      </c>
      <c r="E16" s="9">
        <f t="shared" si="0"/>
        <v>6949.35632183908</v>
      </c>
      <c r="F16" s="6">
        <f t="shared" si="1"/>
        <v>-19.066321831694843</v>
      </c>
    </row>
    <row r="17" spans="1:6" x14ac:dyDescent="0.3">
      <c r="A17" s="16"/>
      <c r="B17" s="17"/>
      <c r="C17" s="8" t="s">
        <v>4</v>
      </c>
      <c r="D17" s="9">
        <v>6213.97</v>
      </c>
      <c r="E17" s="9">
        <f t="shared" si="0"/>
        <v>7142.4942528735637</v>
      </c>
      <c r="F17" s="6">
        <f t="shared" si="1"/>
        <v>-16.816996508813641</v>
      </c>
    </row>
    <row r="18" spans="1:6" x14ac:dyDescent="0.3">
      <c r="A18" s="16"/>
      <c r="B18" s="15" t="s">
        <v>6</v>
      </c>
      <c r="C18" s="8" t="s">
        <v>2</v>
      </c>
      <c r="D18" s="9">
        <v>6755.82</v>
      </c>
      <c r="E18" s="9">
        <f t="shared" si="0"/>
        <v>7765.3103448275861</v>
      </c>
      <c r="F18" s="6">
        <f t="shared" si="1"/>
        <v>-9.5635481590953031</v>
      </c>
    </row>
    <row r="19" spans="1:6" x14ac:dyDescent="0.3">
      <c r="A19" s="16"/>
      <c r="B19" s="16"/>
      <c r="C19" s="8" t="s">
        <v>3</v>
      </c>
      <c r="D19" s="9">
        <v>7055.82</v>
      </c>
      <c r="E19" s="9">
        <f t="shared" si="0"/>
        <v>8110.1379310344828</v>
      </c>
      <c r="F19" s="6">
        <f t="shared" si="1"/>
        <v>-5.5476129280986992</v>
      </c>
    </row>
    <row r="20" spans="1:6" x14ac:dyDescent="0.3">
      <c r="A20" s="16"/>
      <c r="B20" s="17"/>
      <c r="C20" s="8" t="s">
        <v>4</v>
      </c>
      <c r="D20" s="9">
        <v>7184.94</v>
      </c>
      <c r="E20" s="9">
        <f t="shared" si="0"/>
        <v>8258.5517241379312</v>
      </c>
      <c r="F20" s="6">
        <f t="shared" si="1"/>
        <v>-3.8191544046777715</v>
      </c>
    </row>
    <row r="21" spans="1:6" x14ac:dyDescent="0.3">
      <c r="A21" s="16"/>
      <c r="B21" s="15" t="s">
        <v>7</v>
      </c>
      <c r="C21" s="8" t="s">
        <v>2</v>
      </c>
      <c r="D21" s="9">
        <v>6774.94</v>
      </c>
      <c r="E21" s="9">
        <f t="shared" si="0"/>
        <v>7787.2873563218391</v>
      </c>
      <c r="F21" s="6">
        <f t="shared" si="1"/>
        <v>-9.3075992203731079</v>
      </c>
    </row>
    <row r="22" spans="1:6" x14ac:dyDescent="0.3">
      <c r="A22" s="16"/>
      <c r="B22" s="16"/>
      <c r="C22" s="8" t="s">
        <v>3</v>
      </c>
      <c r="D22" s="9">
        <v>7079.97</v>
      </c>
      <c r="E22" s="9">
        <f t="shared" si="0"/>
        <v>8137.8965517241386</v>
      </c>
      <c r="F22" s="6">
        <f t="shared" si="1"/>
        <v>-5.2243301420034634</v>
      </c>
    </row>
    <row r="23" spans="1:6" x14ac:dyDescent="0.3">
      <c r="A23" s="17"/>
      <c r="B23" s="17"/>
      <c r="C23" s="8" t="s">
        <v>4</v>
      </c>
      <c r="D23" s="9">
        <v>7209.12</v>
      </c>
      <c r="E23" s="9">
        <f t="shared" si="0"/>
        <v>8286.3448275862065</v>
      </c>
      <c r="F23" s="6">
        <f t="shared" si="1"/>
        <v>-3.4954700250594439</v>
      </c>
    </row>
    <row r="24" spans="1:6" x14ac:dyDescent="0.3">
      <c r="A24" s="15" t="s">
        <v>10</v>
      </c>
      <c r="B24" s="15" t="s">
        <v>5</v>
      </c>
      <c r="C24" s="8" t="s">
        <v>2</v>
      </c>
      <c r="D24" s="9">
        <v>6335.03</v>
      </c>
      <c r="E24" s="9">
        <f t="shared" si="0"/>
        <v>7281.6436781609191</v>
      </c>
      <c r="F24" s="6">
        <f t="shared" si="1"/>
        <v>-15.196432778598822</v>
      </c>
    </row>
    <row r="25" spans="1:6" x14ac:dyDescent="0.3">
      <c r="A25" s="16"/>
      <c r="B25" s="16"/>
      <c r="C25" s="8" t="s">
        <v>3</v>
      </c>
      <c r="D25" s="9">
        <v>6485.24</v>
      </c>
      <c r="E25" s="9">
        <f t="shared" si="0"/>
        <v>7454.2988505747126</v>
      </c>
      <c r="F25" s="6">
        <f t="shared" si="1"/>
        <v>-13.18565400843883</v>
      </c>
    </row>
    <row r="26" spans="1:6" x14ac:dyDescent="0.3">
      <c r="A26" s="16"/>
      <c r="B26" s="17"/>
      <c r="C26" s="8" t="s">
        <v>4</v>
      </c>
      <c r="D26" s="9">
        <v>6588.79</v>
      </c>
      <c r="E26" s="9">
        <f t="shared" si="0"/>
        <v>7573.3218390804595</v>
      </c>
      <c r="F26" s="6">
        <f t="shared" si="1"/>
        <v>-11.799487031206501</v>
      </c>
    </row>
    <row r="27" spans="1:6" x14ac:dyDescent="0.3">
      <c r="A27" s="16"/>
      <c r="B27" s="15" t="s">
        <v>6</v>
      </c>
      <c r="C27" s="8" t="s">
        <v>2</v>
      </c>
      <c r="D27" s="9">
        <v>7312.55</v>
      </c>
      <c r="E27" s="9">
        <f t="shared" si="0"/>
        <v>8405.2298850574716</v>
      </c>
      <c r="F27" s="6">
        <f t="shared" si="1"/>
        <v>-2.1109094219195157</v>
      </c>
    </row>
    <row r="28" spans="1:6" x14ac:dyDescent="0.3">
      <c r="A28" s="16"/>
      <c r="B28" s="16"/>
      <c r="C28" s="8" t="s">
        <v>3</v>
      </c>
      <c r="D28" s="9">
        <v>7470.24</v>
      </c>
      <c r="E28" s="9">
        <f t="shared" si="0"/>
        <v>8586.4827586206902</v>
      </c>
      <c r="F28" s="6">
        <f t="shared" si="1"/>
        <v>0</v>
      </c>
    </row>
    <row r="29" spans="1:6" x14ac:dyDescent="0.3">
      <c r="A29" s="16"/>
      <c r="B29" s="17"/>
      <c r="C29" s="8" t="s">
        <v>4</v>
      </c>
      <c r="D29" s="9">
        <v>7556.94</v>
      </c>
      <c r="E29" s="9">
        <f t="shared" si="0"/>
        <v>8686.1379310344819</v>
      </c>
      <c r="F29" s="6">
        <f t="shared" si="1"/>
        <v>1.1606052817580093</v>
      </c>
    </row>
    <row r="30" spans="1:6" x14ac:dyDescent="0.3">
      <c r="A30" s="16"/>
      <c r="B30" s="15" t="s">
        <v>7</v>
      </c>
      <c r="C30" s="8" t="s">
        <v>2</v>
      </c>
      <c r="D30" s="9">
        <v>7328.18</v>
      </c>
      <c r="E30" s="9">
        <f t="shared" si="0"/>
        <v>8423.1954022988502</v>
      </c>
      <c r="F30" s="6">
        <f t="shared" si="1"/>
        <v>-1.901679196384598</v>
      </c>
    </row>
    <row r="31" spans="1:6" x14ac:dyDescent="0.3">
      <c r="A31" s="16"/>
      <c r="B31" s="16"/>
      <c r="C31" s="8" t="s">
        <v>3</v>
      </c>
      <c r="D31" s="9">
        <v>7475.64</v>
      </c>
      <c r="E31" s="9">
        <f t="shared" si="0"/>
        <v>8592.6896551724149</v>
      </c>
      <c r="F31" s="6">
        <f t="shared" si="1"/>
        <v>7.2286834157941904E-2</v>
      </c>
    </row>
    <row r="32" spans="1:6" x14ac:dyDescent="0.3">
      <c r="A32" s="17"/>
      <c r="B32" s="17"/>
      <c r="C32" s="8" t="s">
        <v>4</v>
      </c>
      <c r="D32" s="9">
        <v>7561.24</v>
      </c>
      <c r="E32" s="9">
        <f t="shared" si="0"/>
        <v>8691.0804597701153</v>
      </c>
      <c r="F32" s="6">
        <f t="shared" si="1"/>
        <v>1.2181670200689609</v>
      </c>
    </row>
    <row r="33" spans="1:6" x14ac:dyDescent="0.3">
      <c r="A33" s="15" t="s">
        <v>12</v>
      </c>
      <c r="B33" s="15" t="s">
        <v>5</v>
      </c>
      <c r="C33" s="8" t="s">
        <v>2</v>
      </c>
      <c r="D33" s="9">
        <v>6409.7</v>
      </c>
      <c r="E33" s="9">
        <f t="shared" si="0"/>
        <v>7367.4712643678158</v>
      </c>
      <c r="F33" s="6">
        <f t="shared" si="1"/>
        <v>-14.196866499603766</v>
      </c>
    </row>
    <row r="34" spans="1:6" x14ac:dyDescent="0.3">
      <c r="A34" s="16"/>
      <c r="B34" s="16"/>
      <c r="C34" s="8" t="s">
        <v>3</v>
      </c>
      <c r="D34" s="9">
        <v>6493.48</v>
      </c>
      <c r="E34" s="9">
        <f t="shared" si="0"/>
        <v>7463.7701149425284</v>
      </c>
      <c r="F34" s="6">
        <f t="shared" si="1"/>
        <v>-13.075349654094126</v>
      </c>
    </row>
    <row r="35" spans="1:6" x14ac:dyDescent="0.3">
      <c r="A35" s="16"/>
      <c r="B35" s="17"/>
      <c r="C35" s="8" t="s">
        <v>4</v>
      </c>
      <c r="D35" s="9">
        <v>6564.61</v>
      </c>
      <c r="E35" s="9">
        <f t="shared" si="0"/>
        <v>7545.5287356321833</v>
      </c>
      <c r="F35" s="6">
        <f t="shared" si="1"/>
        <v>-12.123171410824829</v>
      </c>
    </row>
    <row r="36" spans="1:6" x14ac:dyDescent="0.3">
      <c r="A36" s="16"/>
      <c r="B36" s="15" t="s">
        <v>6</v>
      </c>
      <c r="C36" s="8" t="s">
        <v>2</v>
      </c>
      <c r="D36" s="9">
        <v>7547.82</v>
      </c>
      <c r="E36" s="9">
        <f t="shared" si="0"/>
        <v>8675.6551724137935</v>
      </c>
      <c r="F36" s="6">
        <f t="shared" si="1"/>
        <v>1.0385208507357246</v>
      </c>
    </row>
    <row r="37" spans="1:6" x14ac:dyDescent="0.3">
      <c r="A37" s="16"/>
      <c r="B37" s="16"/>
      <c r="C37" s="8" t="s">
        <v>3</v>
      </c>
      <c r="D37" s="9">
        <v>7608.27</v>
      </c>
      <c r="E37" s="9">
        <f t="shared" si="0"/>
        <v>8745.1379310344837</v>
      </c>
      <c r="F37" s="6">
        <f t="shared" si="1"/>
        <v>1.8477317997815268</v>
      </c>
    </row>
    <row r="38" spans="1:6" x14ac:dyDescent="0.3">
      <c r="A38" s="16"/>
      <c r="B38" s="17"/>
      <c r="C38" s="8" t="s">
        <v>4</v>
      </c>
      <c r="D38" s="9">
        <v>7661.15</v>
      </c>
      <c r="E38" s="9">
        <f t="shared" si="0"/>
        <v>8805.9195402298847</v>
      </c>
      <c r="F38" s="6">
        <f t="shared" si="1"/>
        <v>2.5556073164985316</v>
      </c>
    </row>
    <row r="39" spans="1:6" x14ac:dyDescent="0.3">
      <c r="A39" s="16"/>
      <c r="B39" s="15" t="s">
        <v>7</v>
      </c>
      <c r="C39" s="8" t="s">
        <v>2</v>
      </c>
      <c r="D39" s="9">
        <v>7553.45</v>
      </c>
      <c r="E39" s="9">
        <f t="shared" si="0"/>
        <v>8682.1264367816093</v>
      </c>
      <c r="F39" s="6">
        <f t="shared" si="1"/>
        <v>1.1138865685707433</v>
      </c>
    </row>
    <row r="40" spans="1:6" x14ac:dyDescent="0.3">
      <c r="A40" s="16"/>
      <c r="B40" s="16"/>
      <c r="C40" s="8" t="s">
        <v>3</v>
      </c>
      <c r="D40" s="9">
        <v>7630.27</v>
      </c>
      <c r="E40" s="9">
        <f t="shared" si="0"/>
        <v>8770.4252873563219</v>
      </c>
      <c r="F40" s="6">
        <f t="shared" si="1"/>
        <v>2.1422337167212868</v>
      </c>
    </row>
    <row r="41" spans="1:6" x14ac:dyDescent="0.3">
      <c r="A41" s="17"/>
      <c r="B41" s="17"/>
      <c r="C41" s="8" t="s">
        <v>4</v>
      </c>
      <c r="D41" s="9">
        <v>7664.76</v>
      </c>
      <c r="E41" s="9">
        <f t="shared" si="0"/>
        <v>8810.0689655172409</v>
      </c>
      <c r="F41" s="6">
        <f t="shared" si="1"/>
        <v>2.6039324037781864</v>
      </c>
    </row>
    <row r="42" spans="1:6" x14ac:dyDescent="0.3">
      <c r="A42" s="15" t="s">
        <v>11</v>
      </c>
      <c r="B42" s="15" t="s">
        <v>5</v>
      </c>
      <c r="C42" s="8" t="s">
        <v>2</v>
      </c>
      <c r="D42" s="9">
        <v>6342.85</v>
      </c>
      <c r="E42" s="9">
        <f t="shared" si="0"/>
        <v>7290.6321839080465</v>
      </c>
      <c r="F42" s="6">
        <f t="shared" si="1"/>
        <v>-15.091750733577502</v>
      </c>
    </row>
    <row r="43" spans="1:6" x14ac:dyDescent="0.3">
      <c r="A43" s="16"/>
      <c r="B43" s="16"/>
      <c r="C43" s="8" t="s">
        <v>3</v>
      </c>
      <c r="D43" s="9">
        <v>6356.97</v>
      </c>
      <c r="E43" s="9">
        <f t="shared" si="0"/>
        <v>7306.8620689655172</v>
      </c>
      <c r="F43" s="6">
        <f t="shared" si="1"/>
        <v>-14.902734048705268</v>
      </c>
    </row>
    <row r="44" spans="1:6" x14ac:dyDescent="0.3">
      <c r="A44" s="16"/>
      <c r="B44" s="17"/>
      <c r="C44" s="8" t="s">
        <v>4</v>
      </c>
      <c r="D44" s="9">
        <v>6406.45</v>
      </c>
      <c r="E44" s="9">
        <f t="shared" si="0"/>
        <v>7363.7356321839079</v>
      </c>
      <c r="F44" s="6">
        <f t="shared" si="1"/>
        <v>-14.240372464606232</v>
      </c>
    </row>
    <row r="45" spans="1:6" x14ac:dyDescent="0.3">
      <c r="A45" s="16"/>
      <c r="B45" s="15" t="s">
        <v>6</v>
      </c>
      <c r="C45" s="8" t="s">
        <v>2</v>
      </c>
      <c r="D45" s="9">
        <v>7609.64</v>
      </c>
      <c r="E45" s="9">
        <f t="shared" si="0"/>
        <v>8746.7126436781618</v>
      </c>
      <c r="F45" s="6">
        <f t="shared" si="1"/>
        <v>1.8660712373364197</v>
      </c>
    </row>
    <row r="46" spans="1:6" x14ac:dyDescent="0.3">
      <c r="A46" s="16"/>
      <c r="B46" s="16"/>
      <c r="C46" s="8" t="s">
        <v>3</v>
      </c>
      <c r="D46" s="9">
        <v>7635.88</v>
      </c>
      <c r="E46" s="9">
        <f t="shared" si="0"/>
        <v>8776.8735632183907</v>
      </c>
      <c r="F46" s="6">
        <f t="shared" si="1"/>
        <v>2.2173317055409036</v>
      </c>
    </row>
    <row r="47" spans="1:6" x14ac:dyDescent="0.3">
      <c r="A47" s="16"/>
      <c r="B47" s="17"/>
      <c r="C47" s="8" t="s">
        <v>4</v>
      </c>
      <c r="D47" s="9">
        <v>7675</v>
      </c>
      <c r="E47" s="9">
        <f t="shared" si="0"/>
        <v>8821.8390804597693</v>
      </c>
      <c r="F47" s="6">
        <f t="shared" si="1"/>
        <v>2.741009659662863</v>
      </c>
    </row>
    <row r="48" spans="1:6" x14ac:dyDescent="0.3">
      <c r="A48" s="16"/>
      <c r="B48" s="15" t="s">
        <v>7</v>
      </c>
      <c r="C48" s="8" t="s">
        <v>2</v>
      </c>
      <c r="D48" s="9">
        <v>7642.61</v>
      </c>
      <c r="E48" s="9">
        <f t="shared" si="0"/>
        <v>8784.6091954022977</v>
      </c>
      <c r="F48" s="6">
        <f t="shared" si="1"/>
        <v>2.3074225192229125</v>
      </c>
    </row>
    <row r="49" spans="1:9" x14ac:dyDescent="0.3">
      <c r="A49" s="16"/>
      <c r="B49" s="16"/>
      <c r="C49" s="8" t="s">
        <v>3</v>
      </c>
      <c r="D49" s="9">
        <v>7665.21</v>
      </c>
      <c r="E49" s="9">
        <f t="shared" si="0"/>
        <v>8810.5862068965525</v>
      </c>
      <c r="F49" s="6">
        <f t="shared" si="1"/>
        <v>2.6099563066246834</v>
      </c>
    </row>
    <row r="50" spans="1:9" x14ac:dyDescent="0.3">
      <c r="A50" s="17"/>
      <c r="B50" s="17"/>
      <c r="C50" s="8" t="s">
        <v>4</v>
      </c>
      <c r="D50" s="9">
        <v>7709.52</v>
      </c>
      <c r="E50" s="9">
        <f t="shared" si="0"/>
        <v>8861.5172413793116</v>
      </c>
      <c r="F50" s="6">
        <f t="shared" si="1"/>
        <v>3.2031099402428875</v>
      </c>
    </row>
    <row r="52" spans="1:9" x14ac:dyDescent="0.3">
      <c r="H52" s="11"/>
    </row>
    <row r="53" spans="1:9" x14ac:dyDescent="0.3">
      <c r="H53" s="11"/>
    </row>
    <row r="54" spans="1:9" ht="36.75" customHeight="1" x14ac:dyDescent="0.3">
      <c r="A54" s="13" t="s">
        <v>13</v>
      </c>
      <c r="B54" s="14">
        <v>-50</v>
      </c>
      <c r="C54" s="14">
        <v>-25</v>
      </c>
      <c r="D54" s="14" t="s">
        <v>26</v>
      </c>
      <c r="E54" s="14" t="s">
        <v>27</v>
      </c>
      <c r="F54" s="14" t="s">
        <v>28</v>
      </c>
      <c r="H54" s="11"/>
    </row>
    <row r="55" spans="1:9" x14ac:dyDescent="0.3">
      <c r="A55" s="10" t="s">
        <v>14</v>
      </c>
      <c r="B55" s="4">
        <f>F6</f>
        <v>-39.411719034462081</v>
      </c>
      <c r="C55" s="4">
        <f>F15</f>
        <v>-22.838891387693039</v>
      </c>
      <c r="D55" s="4">
        <f>F24</f>
        <v>-15.196432778598822</v>
      </c>
      <c r="E55" s="4">
        <f>F33</f>
        <v>-14.196866499603766</v>
      </c>
      <c r="F55" s="4">
        <f>F42</f>
        <v>-15.091750733577502</v>
      </c>
      <c r="H55" s="11"/>
    </row>
    <row r="56" spans="1:9" x14ac:dyDescent="0.3">
      <c r="A56" s="10" t="s">
        <v>15</v>
      </c>
      <c r="B56" s="4">
        <f t="shared" ref="B56:B63" si="2">F7</f>
        <v>-35.855742251922294</v>
      </c>
      <c r="C56" s="4">
        <f t="shared" ref="C56:C63" si="3">F16</f>
        <v>-19.066321831694843</v>
      </c>
      <c r="D56" s="4">
        <f t="shared" ref="D56:D63" si="4">F25</f>
        <v>-13.18565400843883</v>
      </c>
      <c r="E56" s="4">
        <f t="shared" ref="E56:E63" si="5">F34</f>
        <v>-13.075349654094126</v>
      </c>
      <c r="F56" s="4">
        <f t="shared" ref="F56:F63" si="6">F43</f>
        <v>-14.902734048705268</v>
      </c>
      <c r="H56" s="11"/>
    </row>
    <row r="57" spans="1:9" x14ac:dyDescent="0.3">
      <c r="A57" s="10" t="s">
        <v>16</v>
      </c>
      <c r="B57" s="4">
        <f t="shared" si="2"/>
        <v>-33.226375591681133</v>
      </c>
      <c r="C57" s="4">
        <f t="shared" si="3"/>
        <v>-16.816996508813641</v>
      </c>
      <c r="D57" s="4">
        <f t="shared" si="4"/>
        <v>-11.799487031206501</v>
      </c>
      <c r="E57" s="4">
        <f t="shared" si="5"/>
        <v>-12.123171410824829</v>
      </c>
      <c r="F57" s="4">
        <f t="shared" si="6"/>
        <v>-14.240372464606232</v>
      </c>
      <c r="H57" s="11"/>
    </row>
    <row r="58" spans="1:9" x14ac:dyDescent="0.3">
      <c r="A58" s="10" t="s">
        <v>17</v>
      </c>
      <c r="B58" s="4">
        <f t="shared" si="2"/>
        <v>-30.187651266893699</v>
      </c>
      <c r="C58" s="4">
        <f t="shared" si="3"/>
        <v>-9.5635481590953031</v>
      </c>
      <c r="D58" s="4">
        <f t="shared" si="4"/>
        <v>-2.1109094219195157</v>
      </c>
      <c r="E58" s="4">
        <f t="shared" si="5"/>
        <v>1.0385208507357246</v>
      </c>
      <c r="F58" s="4">
        <f t="shared" si="6"/>
        <v>1.8660712373364197</v>
      </c>
      <c r="H58" s="11"/>
    </row>
    <row r="59" spans="1:9" x14ac:dyDescent="0.3">
      <c r="A59" s="10" t="s">
        <v>18</v>
      </c>
      <c r="B59" s="4">
        <f t="shared" si="2"/>
        <v>-25.2440349975369</v>
      </c>
      <c r="C59" s="4">
        <f t="shared" si="3"/>
        <v>-5.5476129280986992</v>
      </c>
      <c r="D59" s="4">
        <f t="shared" si="4"/>
        <v>0</v>
      </c>
      <c r="E59" s="4">
        <f t="shared" si="5"/>
        <v>1.8477317997815268</v>
      </c>
      <c r="F59" s="4">
        <f t="shared" si="6"/>
        <v>2.2173317055409036</v>
      </c>
      <c r="H59" s="11"/>
    </row>
    <row r="60" spans="1:9" x14ac:dyDescent="0.3">
      <c r="A60" s="10" t="s">
        <v>19</v>
      </c>
      <c r="B60" s="4">
        <f t="shared" si="2"/>
        <v>-21.782968150956329</v>
      </c>
      <c r="C60" s="4">
        <f t="shared" si="3"/>
        <v>-3.8191544046777715</v>
      </c>
      <c r="D60" s="4">
        <f t="shared" si="4"/>
        <v>1.1606052817580093</v>
      </c>
      <c r="E60" s="4">
        <f t="shared" si="5"/>
        <v>2.5556073164985316</v>
      </c>
      <c r="F60" s="4">
        <f t="shared" si="6"/>
        <v>2.741009659662863</v>
      </c>
      <c r="H60" s="11"/>
    </row>
    <row r="61" spans="1:9" x14ac:dyDescent="0.3">
      <c r="A61" s="10" t="s">
        <v>20</v>
      </c>
      <c r="B61" s="4">
        <f t="shared" si="2"/>
        <v>-30.147090321060631</v>
      </c>
      <c r="C61" s="4">
        <f t="shared" si="3"/>
        <v>-9.3075992203731079</v>
      </c>
      <c r="D61" s="4">
        <f t="shared" si="4"/>
        <v>-1.901679196384598</v>
      </c>
      <c r="E61" s="4">
        <f t="shared" si="5"/>
        <v>1.1138865685707433</v>
      </c>
      <c r="F61" s="4">
        <f t="shared" si="6"/>
        <v>2.3074225192229125</v>
      </c>
      <c r="H61" s="11"/>
    </row>
    <row r="62" spans="1:9" x14ac:dyDescent="0.3">
      <c r="A62" s="10" t="s">
        <v>21</v>
      </c>
      <c r="B62" s="4">
        <f t="shared" si="2"/>
        <v>-24.859843860438225</v>
      </c>
      <c r="C62" s="4">
        <f t="shared" si="3"/>
        <v>-5.2243301420034634</v>
      </c>
      <c r="D62" s="4">
        <f t="shared" si="4"/>
        <v>7.2286834157941904E-2</v>
      </c>
      <c r="E62" s="4">
        <f t="shared" si="5"/>
        <v>2.1422337167212868</v>
      </c>
      <c r="F62" s="4">
        <f t="shared" si="6"/>
        <v>2.6099563066246834</v>
      </c>
      <c r="H62" s="11"/>
    </row>
    <row r="63" spans="1:9" x14ac:dyDescent="0.3">
      <c r="A63" s="10" t="s">
        <v>22</v>
      </c>
      <c r="B63" s="4">
        <f t="shared" si="2"/>
        <v>-21.230509327678902</v>
      </c>
      <c r="C63" s="4">
        <f t="shared" si="3"/>
        <v>-3.4954700250594439</v>
      </c>
      <c r="D63" s="4">
        <f t="shared" si="4"/>
        <v>1.2181670200689609</v>
      </c>
      <c r="E63" s="4">
        <f t="shared" si="5"/>
        <v>2.6039324037781864</v>
      </c>
      <c r="F63" s="4">
        <f t="shared" si="6"/>
        <v>3.2031099402428875</v>
      </c>
      <c r="H63" s="11"/>
      <c r="I63" s="12"/>
    </row>
    <row r="64" spans="1:9" x14ac:dyDescent="0.3">
      <c r="A64" s="3" t="s">
        <v>24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  <row r="84" spans="8:8" x14ac:dyDescent="0.3">
      <c r="H84" s="11"/>
    </row>
    <row r="85" spans="8:8" x14ac:dyDescent="0.3">
      <c r="H85" s="11"/>
    </row>
    <row r="86" spans="8:8" x14ac:dyDescent="0.3">
      <c r="H86" s="11"/>
    </row>
  </sheetData>
  <mergeCells count="21">
    <mergeCell ref="A42:A50"/>
    <mergeCell ref="B42:B44"/>
    <mergeCell ref="B45:B47"/>
    <mergeCell ref="B48:B50"/>
    <mergeCell ref="A24:A32"/>
    <mergeCell ref="B24:B26"/>
    <mergeCell ref="B27:B29"/>
    <mergeCell ref="B30:B32"/>
    <mergeCell ref="A33:A41"/>
    <mergeCell ref="B33:B35"/>
    <mergeCell ref="B36:B38"/>
    <mergeCell ref="B39:B41"/>
    <mergeCell ref="A15:A23"/>
    <mergeCell ref="B15:B17"/>
    <mergeCell ref="B18:B20"/>
    <mergeCell ref="B21:B23"/>
    <mergeCell ref="A5:B5"/>
    <mergeCell ref="A6:A14"/>
    <mergeCell ref="B6:B8"/>
    <mergeCell ref="B9:B11"/>
    <mergeCell ref="B12:B1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46" zoomScaleNormal="46" workbookViewId="0">
      <selection activeCell="AG33" sqref="AG33"/>
    </sheetView>
  </sheetViews>
  <sheetFormatPr defaultColWidth="9.109375" defaultRowHeight="14.4" x14ac:dyDescent="0.3"/>
  <cols>
    <col min="1" max="1" width="11.5546875" style="2" bestFit="1" customWidth="1"/>
    <col min="2" max="2" width="22.109375" style="2" customWidth="1"/>
    <col min="3" max="6" width="23.6640625" style="2" customWidth="1"/>
    <col min="7" max="7" width="9.109375" style="2"/>
    <col min="8" max="8" width="11.33203125" style="2" customWidth="1"/>
    <col min="9" max="9" width="16" style="2" customWidth="1"/>
    <col min="10" max="14" width="11.33203125" style="2" customWidth="1"/>
    <col min="15" max="15" width="9.33203125" style="2" customWidth="1"/>
    <col min="16" max="16384" width="9.109375" style="2"/>
  </cols>
  <sheetData>
    <row r="1" spans="1:6" x14ac:dyDescent="0.3">
      <c r="B1" s="7"/>
      <c r="C1" s="7"/>
    </row>
    <row r="2" spans="1:6" ht="27.6" x14ac:dyDescent="0.3">
      <c r="A2" s="18" t="s">
        <v>13</v>
      </c>
      <c r="B2" s="19"/>
      <c r="C2" s="1" t="s">
        <v>1</v>
      </c>
      <c r="D2" s="1" t="s">
        <v>0</v>
      </c>
      <c r="E2" s="5" t="s">
        <v>23</v>
      </c>
      <c r="F2" s="5" t="s">
        <v>25</v>
      </c>
    </row>
    <row r="3" spans="1:6" x14ac:dyDescent="0.3">
      <c r="A3" s="15" t="s">
        <v>8</v>
      </c>
      <c r="B3" s="15" t="s">
        <v>5</v>
      </c>
      <c r="C3" s="8" t="s">
        <v>2</v>
      </c>
      <c r="D3" s="9">
        <v>5381.94</v>
      </c>
      <c r="E3" s="9">
        <f>D3/0.87</f>
        <v>6186.1379310344819</v>
      </c>
      <c r="F3" s="6">
        <f>(1-(E3/$E$25))*(-100)</f>
        <v>-35.288721090316656</v>
      </c>
    </row>
    <row r="4" spans="1:6" x14ac:dyDescent="0.3">
      <c r="A4" s="16"/>
      <c r="B4" s="16"/>
      <c r="C4" s="8" t="s">
        <v>3</v>
      </c>
      <c r="D4" s="9">
        <v>5465.18</v>
      </c>
      <c r="E4" s="9">
        <f t="shared" ref="E4:E47" si="0">D4/0.87</f>
        <v>6281.8160919540232</v>
      </c>
      <c r="F4" s="6">
        <f t="shared" ref="F4:F47" si="1">(1-(E4/$E$25))*(-100)</f>
        <v>-34.287861389829075</v>
      </c>
    </row>
    <row r="5" spans="1:6" x14ac:dyDescent="0.3">
      <c r="A5" s="16"/>
      <c r="B5" s="17"/>
      <c r="C5" s="8" t="s">
        <v>4</v>
      </c>
      <c r="D5" s="9">
        <v>5521.73</v>
      </c>
      <c r="E5" s="9">
        <f t="shared" si="0"/>
        <v>6346.8160919540223</v>
      </c>
      <c r="F5" s="6">
        <f t="shared" si="1"/>
        <v>-33.607916458755426</v>
      </c>
    </row>
    <row r="6" spans="1:6" x14ac:dyDescent="0.3">
      <c r="A6" s="16"/>
      <c r="B6" s="15" t="s">
        <v>6</v>
      </c>
      <c r="C6" s="8" t="s">
        <v>2</v>
      </c>
      <c r="D6" s="9">
        <v>6195.94</v>
      </c>
      <c r="E6" s="9">
        <f t="shared" si="0"/>
        <v>7121.7701149425284</v>
      </c>
      <c r="F6" s="6">
        <f t="shared" si="1"/>
        <v>-25.501361693429601</v>
      </c>
    </row>
    <row r="7" spans="1:6" x14ac:dyDescent="0.3">
      <c r="A7" s="16"/>
      <c r="B7" s="16"/>
      <c r="C7" s="8" t="s">
        <v>3</v>
      </c>
      <c r="D7" s="9">
        <v>6312.06</v>
      </c>
      <c r="E7" s="9">
        <f t="shared" si="0"/>
        <v>7255.2413793103451</v>
      </c>
      <c r="F7" s="6">
        <f t="shared" si="1"/>
        <v>-24.105160006492842</v>
      </c>
    </row>
    <row r="8" spans="1:6" x14ac:dyDescent="0.3">
      <c r="A8" s="16"/>
      <c r="B8" s="17"/>
      <c r="C8" s="8" t="s">
        <v>4</v>
      </c>
      <c r="D8" s="9">
        <v>6379.67</v>
      </c>
      <c r="E8" s="9">
        <f t="shared" si="0"/>
        <v>7332.954022988506</v>
      </c>
      <c r="F8" s="6">
        <f t="shared" si="1"/>
        <v>-23.292232034965153</v>
      </c>
    </row>
    <row r="9" spans="1:6" x14ac:dyDescent="0.3">
      <c r="A9" s="16"/>
      <c r="B9" s="15" t="s">
        <v>7</v>
      </c>
      <c r="C9" s="8" t="s">
        <v>2</v>
      </c>
      <c r="D9" s="9">
        <v>6303.36</v>
      </c>
      <c r="E9" s="9">
        <f t="shared" si="0"/>
        <v>7245.2413793103442</v>
      </c>
      <c r="F9" s="6">
        <f t="shared" si="1"/>
        <v>-24.209766918965727</v>
      </c>
    </row>
    <row r="10" spans="1:6" x14ac:dyDescent="0.3">
      <c r="A10" s="16"/>
      <c r="B10" s="16"/>
      <c r="C10" s="8" t="s">
        <v>3</v>
      </c>
      <c r="D10" s="9">
        <v>6419.27</v>
      </c>
      <c r="E10" s="9">
        <f t="shared" si="0"/>
        <v>7378.4712643678167</v>
      </c>
      <c r="F10" s="6">
        <f t="shared" si="1"/>
        <v>-22.816090226467946</v>
      </c>
    </row>
    <row r="11" spans="1:6" x14ac:dyDescent="0.3">
      <c r="A11" s="17"/>
      <c r="B11" s="17"/>
      <c r="C11" s="8" t="s">
        <v>4</v>
      </c>
      <c r="D11" s="9">
        <v>6495.67</v>
      </c>
      <c r="E11" s="9">
        <f t="shared" si="0"/>
        <v>7466.2873563218391</v>
      </c>
      <c r="F11" s="6">
        <f t="shared" si="1"/>
        <v>-21.897473201993545</v>
      </c>
    </row>
    <row r="12" spans="1:6" x14ac:dyDescent="0.3">
      <c r="A12" s="15" t="s">
        <v>9</v>
      </c>
      <c r="B12" s="15" t="s">
        <v>5</v>
      </c>
      <c r="C12" s="8" t="s">
        <v>2</v>
      </c>
      <c r="D12" s="9">
        <v>6697.06</v>
      </c>
      <c r="E12" s="9">
        <f t="shared" si="0"/>
        <v>7697.7701149425293</v>
      </c>
      <c r="F12" s="6">
        <f t="shared" si="1"/>
        <v>-19.476003534992202</v>
      </c>
    </row>
    <row r="13" spans="1:6" x14ac:dyDescent="0.3">
      <c r="A13" s="16"/>
      <c r="B13" s="16"/>
      <c r="C13" s="8" t="s">
        <v>3</v>
      </c>
      <c r="D13" s="9">
        <v>6802.03</v>
      </c>
      <c r="E13" s="9">
        <f t="shared" si="0"/>
        <v>7818.4252873563219</v>
      </c>
      <c r="F13" s="6">
        <f t="shared" si="1"/>
        <v>-18.213867028983334</v>
      </c>
    </row>
    <row r="14" spans="1:6" x14ac:dyDescent="0.3">
      <c r="A14" s="16"/>
      <c r="B14" s="17"/>
      <c r="C14" s="8" t="s">
        <v>4</v>
      </c>
      <c r="D14" s="9">
        <v>6827.85</v>
      </c>
      <c r="E14" s="9">
        <f t="shared" si="0"/>
        <v>7848.1034482758623</v>
      </c>
      <c r="F14" s="6">
        <f t="shared" si="1"/>
        <v>-17.903412950816712</v>
      </c>
    </row>
    <row r="15" spans="1:6" x14ac:dyDescent="0.3">
      <c r="A15" s="16"/>
      <c r="B15" s="15" t="s">
        <v>6</v>
      </c>
      <c r="C15" s="8" t="s">
        <v>2</v>
      </c>
      <c r="D15" s="9">
        <v>7684.61</v>
      </c>
      <c r="E15" s="9">
        <f t="shared" si="0"/>
        <v>8832.8850574712633</v>
      </c>
      <c r="F15" s="6">
        <f t="shared" si="1"/>
        <v>-7.6019165910170443</v>
      </c>
    </row>
    <row r="16" spans="1:6" x14ac:dyDescent="0.3">
      <c r="A16" s="16"/>
      <c r="B16" s="16"/>
      <c r="C16" s="8" t="s">
        <v>3</v>
      </c>
      <c r="D16" s="9">
        <v>7786.48</v>
      </c>
      <c r="E16" s="9">
        <f t="shared" si="0"/>
        <v>8949.977011494253</v>
      </c>
      <c r="F16" s="6">
        <f t="shared" si="1"/>
        <v>-6.3770538124410026</v>
      </c>
    </row>
    <row r="17" spans="1:6" x14ac:dyDescent="0.3">
      <c r="A17" s="16"/>
      <c r="B17" s="17"/>
      <c r="C17" s="8" t="s">
        <v>4</v>
      </c>
      <c r="D17" s="9">
        <v>7826.94</v>
      </c>
      <c r="E17" s="9">
        <f t="shared" si="0"/>
        <v>8996.4827586206884</v>
      </c>
      <c r="F17" s="6">
        <f t="shared" si="1"/>
        <v>-5.8905715505269569</v>
      </c>
    </row>
    <row r="18" spans="1:6" x14ac:dyDescent="0.3">
      <c r="A18" s="16"/>
      <c r="B18" s="15" t="s">
        <v>7</v>
      </c>
      <c r="C18" s="8" t="s">
        <v>2</v>
      </c>
      <c r="D18" s="9">
        <v>7650.21</v>
      </c>
      <c r="E18" s="9">
        <f t="shared" si="0"/>
        <v>8793.3448275862065</v>
      </c>
      <c r="F18" s="6">
        <f t="shared" si="1"/>
        <v>-8.0155347276913762</v>
      </c>
    </row>
    <row r="19" spans="1:6" x14ac:dyDescent="0.3">
      <c r="A19" s="16"/>
      <c r="B19" s="16"/>
      <c r="C19" s="8" t="s">
        <v>3</v>
      </c>
      <c r="D19" s="9">
        <v>7741.82</v>
      </c>
      <c r="E19" s="9">
        <f t="shared" si="0"/>
        <v>8898.6436781609191</v>
      </c>
      <c r="F19" s="6">
        <f t="shared" si="1"/>
        <v>-6.9140359631350794</v>
      </c>
    </row>
    <row r="20" spans="1:6" x14ac:dyDescent="0.3">
      <c r="A20" s="17"/>
      <c r="B20" s="17"/>
      <c r="C20" s="8" t="s">
        <v>4</v>
      </c>
      <c r="D20" s="9">
        <v>7777.18</v>
      </c>
      <c r="E20" s="9">
        <f t="shared" si="0"/>
        <v>8939.28735632184</v>
      </c>
      <c r="F20" s="6">
        <f t="shared" si="1"/>
        <v>-6.4888749947395796</v>
      </c>
    </row>
    <row r="21" spans="1:6" x14ac:dyDescent="0.3">
      <c r="A21" s="15" t="s">
        <v>10</v>
      </c>
      <c r="B21" s="15" t="s">
        <v>5</v>
      </c>
      <c r="C21" s="8" t="s">
        <v>2</v>
      </c>
      <c r="D21" s="9">
        <v>7278.58</v>
      </c>
      <c r="E21" s="9">
        <f t="shared" si="0"/>
        <v>8366.1839080459777</v>
      </c>
      <c r="F21" s="6">
        <f t="shared" si="1"/>
        <v>-12.483933219908971</v>
      </c>
    </row>
    <row r="22" spans="1:6" x14ac:dyDescent="0.3">
      <c r="A22" s="16"/>
      <c r="B22" s="16"/>
      <c r="C22" s="8" t="s">
        <v>3</v>
      </c>
      <c r="D22" s="9">
        <v>7346.33</v>
      </c>
      <c r="E22" s="9">
        <f t="shared" si="0"/>
        <v>8444.0574712643684</v>
      </c>
      <c r="F22" s="6">
        <f t="shared" si="1"/>
        <v>-11.669321918755294</v>
      </c>
    </row>
    <row r="23" spans="1:6" x14ac:dyDescent="0.3">
      <c r="A23" s="16"/>
      <c r="B23" s="17"/>
      <c r="C23" s="8" t="s">
        <v>4</v>
      </c>
      <c r="D23" s="9">
        <v>7399.88</v>
      </c>
      <c r="E23" s="9">
        <f t="shared" si="0"/>
        <v>8505.6091954022995</v>
      </c>
      <c r="F23" s="6">
        <f t="shared" si="1"/>
        <v>-11.025448336810207</v>
      </c>
    </row>
    <row r="24" spans="1:6" x14ac:dyDescent="0.3">
      <c r="A24" s="16"/>
      <c r="B24" s="15" t="s">
        <v>6</v>
      </c>
      <c r="C24" s="8" t="s">
        <v>2</v>
      </c>
      <c r="D24" s="9">
        <v>8290.9699999999993</v>
      </c>
      <c r="E24" s="9">
        <f t="shared" si="0"/>
        <v>9529.8505747126437</v>
      </c>
      <c r="F24" s="6">
        <f t="shared" si="1"/>
        <v>-0.31117550514918602</v>
      </c>
    </row>
    <row r="25" spans="1:6" x14ac:dyDescent="0.3">
      <c r="A25" s="16"/>
      <c r="B25" s="16"/>
      <c r="C25" s="8" t="s">
        <v>3</v>
      </c>
      <c r="D25" s="9">
        <v>8316.85</v>
      </c>
      <c r="E25" s="9">
        <f t="shared" si="0"/>
        <v>9559.5977011494251</v>
      </c>
      <c r="F25" s="6">
        <f t="shared" si="1"/>
        <v>0</v>
      </c>
    </row>
    <row r="26" spans="1:6" x14ac:dyDescent="0.3">
      <c r="A26" s="16"/>
      <c r="B26" s="17"/>
      <c r="C26" s="8" t="s">
        <v>4</v>
      </c>
      <c r="D26" s="9">
        <v>8315.9699999999993</v>
      </c>
      <c r="E26" s="9">
        <f t="shared" si="0"/>
        <v>9558.5862068965507</v>
      </c>
      <c r="F26" s="6">
        <f t="shared" si="1"/>
        <v>-1.0580929077719237E-2</v>
      </c>
    </row>
    <row r="27" spans="1:6" x14ac:dyDescent="0.3">
      <c r="A27" s="16"/>
      <c r="B27" s="15" t="s">
        <v>7</v>
      </c>
      <c r="C27" s="8" t="s">
        <v>2</v>
      </c>
      <c r="D27" s="9">
        <v>8207.4500000000007</v>
      </c>
      <c r="E27" s="9">
        <f t="shared" si="0"/>
        <v>9433.8505747126437</v>
      </c>
      <c r="F27" s="6">
        <f t="shared" si="1"/>
        <v>-1.3154018648887433</v>
      </c>
    </row>
    <row r="28" spans="1:6" x14ac:dyDescent="0.3">
      <c r="A28" s="16"/>
      <c r="B28" s="16"/>
      <c r="C28" s="8" t="s">
        <v>3</v>
      </c>
      <c r="D28" s="9">
        <v>8230.91</v>
      </c>
      <c r="E28" s="9">
        <f t="shared" si="0"/>
        <v>9460.8160919540223</v>
      </c>
      <c r="F28" s="6">
        <f t="shared" si="1"/>
        <v>-1.033323914703288</v>
      </c>
    </row>
    <row r="29" spans="1:6" x14ac:dyDescent="0.3">
      <c r="A29" s="17"/>
      <c r="B29" s="17"/>
      <c r="C29" s="8" t="s">
        <v>4</v>
      </c>
      <c r="D29" s="9">
        <v>8241.7000000000007</v>
      </c>
      <c r="E29" s="9">
        <f t="shared" si="0"/>
        <v>9473.218390804599</v>
      </c>
      <c r="F29" s="6">
        <f t="shared" si="1"/>
        <v>-0.90358729567081575</v>
      </c>
    </row>
    <row r="30" spans="1:6" x14ac:dyDescent="0.3">
      <c r="A30" s="15" t="s">
        <v>12</v>
      </c>
      <c r="B30" s="15" t="s">
        <v>5</v>
      </c>
      <c r="C30" s="8" t="s">
        <v>2</v>
      </c>
      <c r="D30" s="9">
        <v>7481.21</v>
      </c>
      <c r="E30" s="9">
        <f t="shared" si="0"/>
        <v>8599.0919540229879</v>
      </c>
      <c r="F30" s="6">
        <f t="shared" si="1"/>
        <v>-10.047554061934516</v>
      </c>
    </row>
    <row r="31" spans="1:6" x14ac:dyDescent="0.3">
      <c r="A31" s="16"/>
      <c r="B31" s="16"/>
      <c r="C31" s="8" t="s">
        <v>3</v>
      </c>
      <c r="D31" s="9">
        <v>7562.09</v>
      </c>
      <c r="E31" s="9">
        <f t="shared" si="0"/>
        <v>8692.0574712643684</v>
      </c>
      <c r="F31" s="6">
        <f t="shared" si="1"/>
        <v>-9.0750704894280823</v>
      </c>
    </row>
    <row r="32" spans="1:6" x14ac:dyDescent="0.3">
      <c r="A32" s="16"/>
      <c r="B32" s="17"/>
      <c r="C32" s="8" t="s">
        <v>4</v>
      </c>
      <c r="D32" s="9">
        <v>7610.79</v>
      </c>
      <c r="E32" s="9">
        <f t="shared" si="0"/>
        <v>8748.0344827586214</v>
      </c>
      <c r="F32" s="6">
        <f t="shared" si="1"/>
        <v>-8.4895122552408608</v>
      </c>
    </row>
    <row r="33" spans="1:6" x14ac:dyDescent="0.3">
      <c r="A33" s="16"/>
      <c r="B33" s="15" t="s">
        <v>6</v>
      </c>
      <c r="C33" s="8" t="s">
        <v>2</v>
      </c>
      <c r="D33" s="9">
        <v>8450.48</v>
      </c>
      <c r="E33" s="9">
        <f t="shared" si="0"/>
        <v>9713.1954022988502</v>
      </c>
      <c r="F33" s="6">
        <f t="shared" si="1"/>
        <v>1.6067381280172155</v>
      </c>
    </row>
    <row r="34" spans="1:6" x14ac:dyDescent="0.3">
      <c r="A34" s="16"/>
      <c r="B34" s="16"/>
      <c r="C34" s="8" t="s">
        <v>3</v>
      </c>
      <c r="D34" s="9">
        <v>8455.2099999999991</v>
      </c>
      <c r="E34" s="9">
        <f t="shared" si="0"/>
        <v>9718.6321839080447</v>
      </c>
      <c r="F34" s="6">
        <f t="shared" si="1"/>
        <v>1.66361062180993</v>
      </c>
    </row>
    <row r="35" spans="1:6" x14ac:dyDescent="0.3">
      <c r="A35" s="16"/>
      <c r="B35" s="17"/>
      <c r="C35" s="8" t="s">
        <v>4</v>
      </c>
      <c r="D35" s="9">
        <v>8460.4500000000007</v>
      </c>
      <c r="E35" s="9">
        <f t="shared" si="0"/>
        <v>9724.6551724137935</v>
      </c>
      <c r="F35" s="6">
        <f t="shared" si="1"/>
        <v>1.7266152449545213</v>
      </c>
    </row>
    <row r="36" spans="1:6" x14ac:dyDescent="0.3">
      <c r="A36" s="16"/>
      <c r="B36" s="15" t="s">
        <v>7</v>
      </c>
      <c r="C36" s="8" t="s">
        <v>2</v>
      </c>
      <c r="D36" s="9">
        <v>8427.09</v>
      </c>
      <c r="E36" s="9">
        <f t="shared" si="0"/>
        <v>9686.310344827587</v>
      </c>
      <c r="F36" s="6">
        <f t="shared" si="1"/>
        <v>1.3255018426447718</v>
      </c>
    </row>
    <row r="37" spans="1:6" x14ac:dyDescent="0.3">
      <c r="A37" s="16"/>
      <c r="B37" s="16"/>
      <c r="C37" s="8" t="s">
        <v>3</v>
      </c>
      <c r="D37" s="9">
        <v>8423.39</v>
      </c>
      <c r="E37" s="9">
        <f t="shared" si="0"/>
        <v>9682.0574712643665</v>
      </c>
      <c r="F37" s="6">
        <f t="shared" si="1"/>
        <v>1.2810138453861697</v>
      </c>
    </row>
    <row r="38" spans="1:6" x14ac:dyDescent="0.3">
      <c r="A38" s="17"/>
      <c r="B38" s="17"/>
      <c r="C38" s="8" t="s">
        <v>4</v>
      </c>
      <c r="D38" s="9">
        <v>8432.36</v>
      </c>
      <c r="E38" s="9">
        <f t="shared" si="0"/>
        <v>9692.3678160919553</v>
      </c>
      <c r="F38" s="6">
        <f t="shared" si="1"/>
        <v>1.3888671792806395</v>
      </c>
    </row>
    <row r="39" spans="1:6" x14ac:dyDescent="0.3">
      <c r="A39" s="15" t="s">
        <v>11</v>
      </c>
      <c r="B39" s="15" t="s">
        <v>5</v>
      </c>
      <c r="C39" s="8" t="s">
        <v>2</v>
      </c>
      <c r="D39" s="9">
        <v>7526.3</v>
      </c>
      <c r="E39" s="9">
        <f t="shared" si="0"/>
        <v>8650.9195402298847</v>
      </c>
      <c r="F39" s="6">
        <f t="shared" si="1"/>
        <v>-9.5054016845320106</v>
      </c>
    </row>
    <row r="40" spans="1:6" x14ac:dyDescent="0.3">
      <c r="A40" s="16"/>
      <c r="B40" s="16"/>
      <c r="C40" s="8" t="s">
        <v>3</v>
      </c>
      <c r="D40" s="9">
        <v>7619.64</v>
      </c>
      <c r="E40" s="9">
        <f t="shared" si="0"/>
        <v>8758.2068965517246</v>
      </c>
      <c r="F40" s="6">
        <f t="shared" si="1"/>
        <v>-8.3831017753115624</v>
      </c>
    </row>
    <row r="41" spans="1:6" x14ac:dyDescent="0.3">
      <c r="A41" s="16"/>
      <c r="B41" s="17"/>
      <c r="C41" s="8" t="s">
        <v>4</v>
      </c>
      <c r="D41" s="9">
        <v>7688.33</v>
      </c>
      <c r="E41" s="9">
        <f t="shared" si="0"/>
        <v>8837.1609195402307</v>
      </c>
      <c r="F41" s="6">
        <f t="shared" si="1"/>
        <v>-7.5571881180975904</v>
      </c>
    </row>
    <row r="42" spans="1:6" x14ac:dyDescent="0.3">
      <c r="A42" s="16"/>
      <c r="B42" s="15" t="s">
        <v>6</v>
      </c>
      <c r="C42" s="8" t="s">
        <v>2</v>
      </c>
      <c r="D42" s="9">
        <v>8481.58</v>
      </c>
      <c r="E42" s="9">
        <f t="shared" si="0"/>
        <v>9748.9425287356316</v>
      </c>
      <c r="F42" s="6">
        <f t="shared" si="1"/>
        <v>1.9806777806501197</v>
      </c>
    </row>
    <row r="43" spans="1:6" x14ac:dyDescent="0.3">
      <c r="A43" s="16"/>
      <c r="B43" s="16"/>
      <c r="C43" s="8" t="s">
        <v>3</v>
      </c>
      <c r="D43" s="9">
        <v>8486.36</v>
      </c>
      <c r="E43" s="9">
        <f t="shared" si="0"/>
        <v>9754.4367816091963</v>
      </c>
      <c r="F43" s="6">
        <f t="shared" si="1"/>
        <v>2.038151463595006</v>
      </c>
    </row>
    <row r="44" spans="1:6" x14ac:dyDescent="0.3">
      <c r="A44" s="16"/>
      <c r="B44" s="17"/>
      <c r="C44" s="8" t="s">
        <v>4</v>
      </c>
      <c r="D44" s="9">
        <v>8489.39</v>
      </c>
      <c r="E44" s="9">
        <f t="shared" si="0"/>
        <v>9757.9195402298847</v>
      </c>
      <c r="F44" s="6">
        <f t="shared" si="1"/>
        <v>2.0745835262148571</v>
      </c>
    </row>
    <row r="45" spans="1:6" x14ac:dyDescent="0.3">
      <c r="A45" s="16"/>
      <c r="B45" s="15" t="s">
        <v>7</v>
      </c>
      <c r="C45" s="8" t="s">
        <v>2</v>
      </c>
      <c r="D45" s="9">
        <v>8458.2099999999991</v>
      </c>
      <c r="E45" s="9">
        <f t="shared" si="0"/>
        <v>9722.0804597701135</v>
      </c>
      <c r="F45" s="6">
        <f t="shared" si="1"/>
        <v>1.6996819709385047</v>
      </c>
    </row>
    <row r="46" spans="1:6" x14ac:dyDescent="0.3">
      <c r="A46" s="16"/>
      <c r="B46" s="16"/>
      <c r="C46" s="8" t="s">
        <v>3</v>
      </c>
      <c r="D46" s="9">
        <v>8460.33</v>
      </c>
      <c r="E46" s="9">
        <f t="shared" si="0"/>
        <v>9724.5172413793098</v>
      </c>
      <c r="F46" s="6">
        <f t="shared" si="1"/>
        <v>1.7251723909893713</v>
      </c>
    </row>
    <row r="47" spans="1:6" x14ac:dyDescent="0.3">
      <c r="A47" s="17"/>
      <c r="B47" s="17"/>
      <c r="C47" s="8" t="s">
        <v>4</v>
      </c>
      <c r="D47" s="9">
        <v>8468.36</v>
      </c>
      <c r="E47" s="9">
        <f t="shared" si="0"/>
        <v>9733.7471264367832</v>
      </c>
      <c r="F47" s="6">
        <f t="shared" si="1"/>
        <v>1.8217233688235579</v>
      </c>
    </row>
    <row r="49" spans="1:9" x14ac:dyDescent="0.3">
      <c r="H49" s="11"/>
    </row>
    <row r="50" spans="1:9" x14ac:dyDescent="0.3">
      <c r="H50" s="11"/>
    </row>
    <row r="51" spans="1:9" ht="36.75" customHeight="1" x14ac:dyDescent="0.3">
      <c r="A51" s="13" t="s">
        <v>13</v>
      </c>
      <c r="B51" s="14">
        <v>-50</v>
      </c>
      <c r="C51" s="14">
        <v>-25</v>
      </c>
      <c r="D51" s="14" t="s">
        <v>26</v>
      </c>
      <c r="E51" s="14" t="s">
        <v>27</v>
      </c>
      <c r="F51" s="14" t="s">
        <v>28</v>
      </c>
      <c r="H51" s="11"/>
    </row>
    <row r="52" spans="1:9" x14ac:dyDescent="0.3">
      <c r="A52" s="10" t="s">
        <v>14</v>
      </c>
      <c r="B52" s="4">
        <f>F3</f>
        <v>-35.288721090316656</v>
      </c>
      <c r="C52" s="4">
        <f>F12</f>
        <v>-19.476003534992202</v>
      </c>
      <c r="D52" s="4">
        <f>F21</f>
        <v>-12.483933219908971</v>
      </c>
      <c r="E52" s="4">
        <f>F30</f>
        <v>-10.047554061934516</v>
      </c>
      <c r="F52" s="4">
        <f>F39</f>
        <v>-9.5054016845320106</v>
      </c>
      <c r="H52" s="11"/>
    </row>
    <row r="53" spans="1:9" x14ac:dyDescent="0.3">
      <c r="A53" s="10" t="s">
        <v>15</v>
      </c>
      <c r="B53" s="4">
        <f t="shared" ref="B53:B60" si="2">F4</f>
        <v>-34.287861389829075</v>
      </c>
      <c r="C53" s="4">
        <f t="shared" ref="C53:C60" si="3">F13</f>
        <v>-18.213867028983334</v>
      </c>
      <c r="D53" s="4">
        <f t="shared" ref="D53:D60" si="4">F22</f>
        <v>-11.669321918755294</v>
      </c>
      <c r="E53" s="4">
        <f t="shared" ref="E53:E60" si="5">F31</f>
        <v>-9.0750704894280823</v>
      </c>
      <c r="F53" s="4">
        <f t="shared" ref="F53:F60" si="6">F40</f>
        <v>-8.3831017753115624</v>
      </c>
      <c r="H53" s="11"/>
    </row>
    <row r="54" spans="1:9" x14ac:dyDescent="0.3">
      <c r="A54" s="10" t="s">
        <v>16</v>
      </c>
      <c r="B54" s="4">
        <f t="shared" si="2"/>
        <v>-33.607916458755426</v>
      </c>
      <c r="C54" s="4">
        <f t="shared" si="3"/>
        <v>-17.903412950816712</v>
      </c>
      <c r="D54" s="4">
        <f t="shared" si="4"/>
        <v>-11.025448336810207</v>
      </c>
      <c r="E54" s="4">
        <f t="shared" si="5"/>
        <v>-8.4895122552408608</v>
      </c>
      <c r="F54" s="4">
        <f t="shared" si="6"/>
        <v>-7.5571881180975904</v>
      </c>
      <c r="H54" s="11"/>
    </row>
    <row r="55" spans="1:9" x14ac:dyDescent="0.3">
      <c r="A55" s="10" t="s">
        <v>17</v>
      </c>
      <c r="B55" s="4">
        <f t="shared" si="2"/>
        <v>-25.501361693429601</v>
      </c>
      <c r="C55" s="4">
        <f t="shared" si="3"/>
        <v>-7.6019165910170443</v>
      </c>
      <c r="D55" s="4">
        <f t="shared" si="4"/>
        <v>-0.31117550514918602</v>
      </c>
      <c r="E55" s="4">
        <f t="shared" si="5"/>
        <v>1.6067381280172155</v>
      </c>
      <c r="F55" s="4">
        <f t="shared" si="6"/>
        <v>1.9806777806501197</v>
      </c>
      <c r="H55" s="11"/>
    </row>
    <row r="56" spans="1:9" x14ac:dyDescent="0.3">
      <c r="A56" s="10" t="s">
        <v>18</v>
      </c>
      <c r="B56" s="4">
        <f t="shared" si="2"/>
        <v>-24.105160006492842</v>
      </c>
      <c r="C56" s="4">
        <f t="shared" si="3"/>
        <v>-6.3770538124410026</v>
      </c>
      <c r="D56" s="4">
        <f t="shared" si="4"/>
        <v>0</v>
      </c>
      <c r="E56" s="4">
        <f t="shared" si="5"/>
        <v>1.66361062180993</v>
      </c>
      <c r="F56" s="4">
        <f t="shared" si="6"/>
        <v>2.038151463595006</v>
      </c>
      <c r="H56" s="11"/>
    </row>
    <row r="57" spans="1:9" x14ac:dyDescent="0.3">
      <c r="A57" s="10" t="s">
        <v>19</v>
      </c>
      <c r="B57" s="4">
        <f t="shared" si="2"/>
        <v>-23.292232034965153</v>
      </c>
      <c r="C57" s="4">
        <f t="shared" si="3"/>
        <v>-5.8905715505269569</v>
      </c>
      <c r="D57" s="4">
        <f t="shared" si="4"/>
        <v>-1.0580929077719237E-2</v>
      </c>
      <c r="E57" s="4">
        <f t="shared" si="5"/>
        <v>1.7266152449545213</v>
      </c>
      <c r="F57" s="4">
        <f t="shared" si="6"/>
        <v>2.0745835262148571</v>
      </c>
      <c r="H57" s="11"/>
    </row>
    <row r="58" spans="1:9" x14ac:dyDescent="0.3">
      <c r="A58" s="10" t="s">
        <v>20</v>
      </c>
      <c r="B58" s="4">
        <f t="shared" si="2"/>
        <v>-24.209766918965727</v>
      </c>
      <c r="C58" s="4">
        <f t="shared" si="3"/>
        <v>-8.0155347276913762</v>
      </c>
      <c r="D58" s="4">
        <f t="shared" si="4"/>
        <v>-1.3154018648887433</v>
      </c>
      <c r="E58" s="4">
        <f t="shared" si="5"/>
        <v>1.3255018426447718</v>
      </c>
      <c r="F58" s="4">
        <f t="shared" si="6"/>
        <v>1.6996819709385047</v>
      </c>
      <c r="H58" s="11"/>
    </row>
    <row r="59" spans="1:9" x14ac:dyDescent="0.3">
      <c r="A59" s="10" t="s">
        <v>21</v>
      </c>
      <c r="B59" s="4">
        <f t="shared" si="2"/>
        <v>-22.816090226467946</v>
      </c>
      <c r="C59" s="4">
        <f t="shared" si="3"/>
        <v>-6.9140359631350794</v>
      </c>
      <c r="D59" s="4">
        <f t="shared" si="4"/>
        <v>-1.033323914703288</v>
      </c>
      <c r="E59" s="4">
        <f t="shared" si="5"/>
        <v>1.2810138453861697</v>
      </c>
      <c r="F59" s="4">
        <f t="shared" si="6"/>
        <v>1.7251723909893713</v>
      </c>
      <c r="H59" s="11"/>
    </row>
    <row r="60" spans="1:9" x14ac:dyDescent="0.3">
      <c r="A60" s="10" t="s">
        <v>22</v>
      </c>
      <c r="B60" s="4">
        <f t="shared" si="2"/>
        <v>-21.897473201993545</v>
      </c>
      <c r="C60" s="4">
        <f t="shared" si="3"/>
        <v>-6.4888749947395796</v>
      </c>
      <c r="D60" s="4">
        <f t="shared" si="4"/>
        <v>-0.90358729567081575</v>
      </c>
      <c r="E60" s="4">
        <f t="shared" si="5"/>
        <v>1.3888671792806395</v>
      </c>
      <c r="F60" s="4">
        <f t="shared" si="6"/>
        <v>1.8217233688235579</v>
      </c>
      <c r="H60" s="11"/>
      <c r="I60" s="12"/>
    </row>
    <row r="61" spans="1:9" x14ac:dyDescent="0.3">
      <c r="A61" s="3" t="s">
        <v>24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H61" s="11"/>
    </row>
    <row r="62" spans="1:9" x14ac:dyDescent="0.3">
      <c r="H62" s="11"/>
    </row>
    <row r="63" spans="1:9" x14ac:dyDescent="0.3">
      <c r="H63" s="11"/>
    </row>
    <row r="64" spans="1:9" x14ac:dyDescent="0.3">
      <c r="H64" s="11"/>
    </row>
    <row r="65" spans="8:8" x14ac:dyDescent="0.3">
      <c r="H65" s="11"/>
    </row>
    <row r="66" spans="8:8" x14ac:dyDescent="0.3">
      <c r="H66" s="11"/>
    </row>
    <row r="67" spans="8:8" x14ac:dyDescent="0.3">
      <c r="H67" s="11"/>
    </row>
    <row r="68" spans="8:8" x14ac:dyDescent="0.3">
      <c r="H68" s="11"/>
    </row>
    <row r="69" spans="8:8" x14ac:dyDescent="0.3">
      <c r="H69" s="11"/>
    </row>
    <row r="70" spans="8:8" x14ac:dyDescent="0.3">
      <c r="H70" s="11"/>
    </row>
    <row r="71" spans="8:8" x14ac:dyDescent="0.3">
      <c r="H71" s="11"/>
    </row>
    <row r="72" spans="8:8" x14ac:dyDescent="0.3">
      <c r="H72" s="11"/>
    </row>
    <row r="73" spans="8:8" x14ac:dyDescent="0.3">
      <c r="H73" s="11"/>
    </row>
    <row r="74" spans="8:8" x14ac:dyDescent="0.3">
      <c r="H74" s="11"/>
    </row>
    <row r="75" spans="8:8" x14ac:dyDescent="0.3">
      <c r="H75" s="11"/>
    </row>
    <row r="76" spans="8:8" x14ac:dyDescent="0.3">
      <c r="H76" s="11"/>
    </row>
    <row r="77" spans="8:8" x14ac:dyDescent="0.3">
      <c r="H77" s="11"/>
    </row>
    <row r="78" spans="8:8" x14ac:dyDescent="0.3">
      <c r="H78" s="11"/>
    </row>
    <row r="79" spans="8:8" x14ac:dyDescent="0.3">
      <c r="H79" s="11"/>
    </row>
    <row r="80" spans="8:8" x14ac:dyDescent="0.3">
      <c r="H80" s="11"/>
    </row>
    <row r="81" spans="8:8" x14ac:dyDescent="0.3">
      <c r="H81" s="11"/>
    </row>
    <row r="82" spans="8:8" x14ac:dyDescent="0.3">
      <c r="H82" s="11"/>
    </row>
    <row r="83" spans="8:8" x14ac:dyDescent="0.3">
      <c r="H83" s="11"/>
    </row>
  </sheetData>
  <mergeCells count="21">
    <mergeCell ref="A39:A47"/>
    <mergeCell ref="B39:B41"/>
    <mergeCell ref="B42:B44"/>
    <mergeCell ref="B45:B47"/>
    <mergeCell ref="A21:A29"/>
    <mergeCell ref="B21:B23"/>
    <mergeCell ref="B24:B26"/>
    <mergeCell ref="B27:B29"/>
    <mergeCell ref="A30:A38"/>
    <mergeCell ref="B30:B32"/>
    <mergeCell ref="B33:B35"/>
    <mergeCell ref="B36:B38"/>
    <mergeCell ref="A12:A20"/>
    <mergeCell ref="B12:B14"/>
    <mergeCell ref="B15:B17"/>
    <mergeCell ref="B18:B20"/>
    <mergeCell ref="A2:B2"/>
    <mergeCell ref="A3:A11"/>
    <mergeCell ref="B3:B5"/>
    <mergeCell ref="B6:B8"/>
    <mergeCell ref="B9:B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AIMORES</vt:lpstr>
      <vt:lpstr>ARAÇUAI</vt:lpstr>
      <vt:lpstr>JANAUBA</vt:lpstr>
      <vt:lpstr>LAVRAS</vt:lpstr>
      <vt:lpstr>MACHADO</vt:lpstr>
      <vt:lpstr>PARACATU</vt:lpstr>
      <vt:lpstr>POMPEU</vt:lpstr>
      <vt:lpstr>SETE LAGOAS</vt:lpstr>
      <vt:lpstr>UBERABA</vt:lpstr>
      <vt:lpstr>VIÇOSA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2019-07-15T19:09:59Z</dcterms:modified>
</cp:coreProperties>
</file>